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850" firstSheet="1" activeTab="1"/>
  </bookViews>
  <sheets>
    <sheet name="房屋评估明细表-住宅" sheetId="2" state="hidden" r:id="rId1"/>
    <sheet name="房屋评估明细表-商铺" sheetId="1" r:id="rId2"/>
    <sheet name="房屋评估明细表-车位" sheetId="5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</externalReferences>
  <definedNames>
    <definedName name="_xlnm._FilterDatabase" localSheetId="1" hidden="1">'房屋评估明细表-商铺'!$A$3:$X$48</definedName>
    <definedName name="_xlnm._FilterDatabase" localSheetId="2" hidden="1">'房屋评估明细表-车位'!$A$5:$P$7</definedName>
    <definedName name="_xlnm._FilterDatabase" localSheetId="0" hidden="1">'房屋评估明细表-住宅'!$A$5:$AD$1238</definedName>
    <definedName name="\0">#REF!</definedName>
    <definedName name="\a">#REF!</definedName>
    <definedName name="\d">#REF!</definedName>
    <definedName name="\p">#REF!</definedName>
    <definedName name="\s">#REF!</definedName>
    <definedName name="\z">#REF!</definedName>
    <definedName name="_?">#REF!</definedName>
    <definedName name="_??????">#REF!</definedName>
    <definedName name="_13102">#REF!</definedName>
    <definedName name="_13302">#REF!</definedName>
    <definedName name="_13398">#REF!</definedName>
    <definedName name="_18102">#REF!</definedName>
    <definedName name="_18198">#REF!</definedName>
    <definedName name="_20041">#REF!</definedName>
    <definedName name="_20042">#REF!</definedName>
    <definedName name="_20043">#REF!</definedName>
    <definedName name="_20044">#REF!</definedName>
    <definedName name="_BSP2">#REF!</definedName>
    <definedName name="_Fill" hidden="1">#REF!</definedName>
    <definedName name="_Key1" hidden="1">#REF!</definedName>
    <definedName name="_Order1" hidden="1">255</definedName>
    <definedName name="_pgz101">#REF!</definedName>
    <definedName name="_pgz102">#REF!</definedName>
    <definedName name="_pgz103">#REF!</definedName>
    <definedName name="_pgz104">#REF!</definedName>
    <definedName name="_pgz105">#REF!</definedName>
    <definedName name="_pgz106">#REF!</definedName>
    <definedName name="_pgz511">#REF!</definedName>
    <definedName name="_pgz512">#REF!</definedName>
    <definedName name="_pgz513">#REF!</definedName>
    <definedName name="_pgz521">#REF!</definedName>
    <definedName name="_pgz522">#REF!</definedName>
    <definedName name="_pgz523">#REF!</definedName>
    <definedName name="_pgz53">#REF!</definedName>
    <definedName name="_pgz541">#REF!</definedName>
    <definedName name="_pgz542">#REF!</definedName>
    <definedName name="_pgz55">#REF!</definedName>
    <definedName name="_pgz56">#REF!</definedName>
    <definedName name="_pgz61">#REF!</definedName>
    <definedName name="_pgz62">#REF!</definedName>
    <definedName name="_pgz71">#REF!</definedName>
    <definedName name="_pgz72">#REF!</definedName>
    <definedName name="_pgz81">#REF!</definedName>
    <definedName name="_pgz82">#REF!</definedName>
    <definedName name="_pgz91">#REF!</definedName>
    <definedName name="_pgz910">#REF!</definedName>
    <definedName name="_pgz911">#REF!</definedName>
    <definedName name="_pgz912">#REF!</definedName>
    <definedName name="_pgz913">#REF!</definedName>
    <definedName name="_pgz92">#REF!</definedName>
    <definedName name="_pgz95">#REF!</definedName>
    <definedName name="_pgz97">#REF!</definedName>
    <definedName name="_pgz98">#REF!</definedName>
    <definedName name="_Sort" hidden="1">#REF!</definedName>
    <definedName name="_store" hidden="1">#REF!</definedName>
    <definedName name="_yz511">#REF!</definedName>
    <definedName name="_yz512">#REF!</definedName>
    <definedName name="_yz513">#REF!</definedName>
    <definedName name="_yz521">#REF!</definedName>
    <definedName name="_yz522">#REF!</definedName>
    <definedName name="_yz523">#REF!</definedName>
    <definedName name="a">#REF!</definedName>
    <definedName name="aa">#REF!</definedName>
    <definedName name="aaa">'[1]4-6-1房屋建筑物市场法评估明细表'!aaa</definedName>
    <definedName name="aaaaa">{"Client Name or Project Name"}</definedName>
    <definedName name="aaaaaaaa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B1447\">#REF!</definedName>
    <definedName name="abc">'[1]4-6-1房屋建筑物市场法评估明细表'!abc</definedName>
    <definedName name="ACCOUNTEDPERIODTYPE1">#REF!</definedName>
    <definedName name="ACCOUNTEDPERIODTYPE2">#REF!</definedName>
    <definedName name="ACCOUNTEDPERIODTYPE3">#REF!</definedName>
    <definedName name="adas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after_tax">#REF!</definedName>
    <definedName name="AS2DocOpenMode" hidden="1">"AS2DocumentEdit"</definedName>
    <definedName name="AS2HasNoAutoHeaderFooter" hidden="1">" "</definedName>
    <definedName name="before_tax">#REF!</definedName>
    <definedName name="BF">#REF!</definedName>
    <definedName name="bianzhi">#REF!</definedName>
    <definedName name="bianzhiriqi">#REF!</definedName>
    <definedName name="BNE_MESSAGES_HIDDEN" hidden="1">#REF!</definedName>
    <definedName name="BS">#REF!</definedName>
    <definedName name="BSCS">#REF!</definedName>
    <definedName name="BSCSP2">#REF!</definedName>
    <definedName name="BT">#REF!</definedName>
    <definedName name="Capital_Reserves">#REF!</definedName>
    <definedName name="CapRate">#REF!</definedName>
    <definedName name="cashflow20030930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CCFF1">#REF!</definedName>
    <definedName name="CCFF1000">#REF!</definedName>
    <definedName name="CCFF1001">#REF!</definedName>
    <definedName name="CCFF1002">#REF!</definedName>
    <definedName name="CCFF1003">#REF!</definedName>
    <definedName name="CCFF1004">#REF!</definedName>
    <definedName name="CCFF1005">#REF!</definedName>
    <definedName name="CCFF1006">#REF!</definedName>
    <definedName name="CCFF1007">#REF!</definedName>
    <definedName name="CCFF1016">#REF!</definedName>
    <definedName name="CCFF1017">#REF!</definedName>
    <definedName name="CCFF1018">#REF!</definedName>
    <definedName name="CCFF1019">#REF!</definedName>
    <definedName name="CCFF1020">#REF!</definedName>
    <definedName name="CCFF1021">#REF!</definedName>
    <definedName name="CCFF1022">#REF!</definedName>
    <definedName name="CCFF1023">#REF!</definedName>
    <definedName name="CCFF1024">#REF!</definedName>
    <definedName name="CCFF1029">#REF!</definedName>
    <definedName name="CCFF1030">#REF!</definedName>
    <definedName name="CCFF1031">#REF!</definedName>
    <definedName name="CCFF1032">#REF!</definedName>
    <definedName name="CCFF1033">#REF!</definedName>
    <definedName name="CCFF1034">#REF!</definedName>
    <definedName name="CCFF1035">#REF!</definedName>
    <definedName name="CCFF1036">#REF!</definedName>
    <definedName name="CCFF1037">#REF!</definedName>
    <definedName name="CCFF1048">#REF!</definedName>
    <definedName name="CCFF1049">#REF!</definedName>
    <definedName name="CCFF1050">#REF!</definedName>
    <definedName name="CCFF1051">#REF!</definedName>
    <definedName name="CCFF1052">#REF!</definedName>
    <definedName name="CCFF1053">#REF!</definedName>
    <definedName name="CCFF1054">#REF!</definedName>
    <definedName name="CCFF1055">#REF!</definedName>
    <definedName name="CCFF1056">#REF!</definedName>
    <definedName name="CCFF1065">#REF!</definedName>
    <definedName name="CCFF1066">#REF!</definedName>
    <definedName name="CCFF1067">#REF!</definedName>
    <definedName name="CCFF1068">#REF!</definedName>
    <definedName name="CCFF1069">#REF!</definedName>
    <definedName name="CCFF1070">#REF!</definedName>
    <definedName name="CCFF1071">#REF!</definedName>
    <definedName name="CCFF1072">#REF!</definedName>
    <definedName name="CCFF1073">#REF!</definedName>
    <definedName name="CCFF134">#REF!</definedName>
    <definedName name="CCFF135">#REF!</definedName>
    <definedName name="CCFF136">#REF!</definedName>
    <definedName name="CCFF137">#REF!</definedName>
    <definedName name="CCFF138">#REF!</definedName>
    <definedName name="CCFF139">#REF!</definedName>
    <definedName name="CCFF140">#REF!</definedName>
    <definedName name="CCFF141">#REF!</definedName>
    <definedName name="CCFF142">#REF!</definedName>
    <definedName name="CCFF143">#REF!</definedName>
    <definedName name="CCFF144">#REF!</definedName>
    <definedName name="CCFF186">#REF!</definedName>
    <definedName name="CCFF187">#REF!</definedName>
    <definedName name="CCFF188">#REF!</definedName>
    <definedName name="CCFF189">#REF!</definedName>
    <definedName name="CCFF190">#REF!</definedName>
    <definedName name="CCFF191">#REF!</definedName>
    <definedName name="CCFF192">#REF!</definedName>
    <definedName name="CCFF193">#REF!</definedName>
    <definedName name="CCFF194">#REF!</definedName>
    <definedName name="CCFF195">#REF!</definedName>
    <definedName name="CCFF196">#REF!</definedName>
    <definedName name="CCFF21">#REF!</definedName>
    <definedName name="CCFF216">#REF!</definedName>
    <definedName name="CCFF217">#REF!</definedName>
    <definedName name="CCFF218">#REF!</definedName>
    <definedName name="CCFF219">#REF!</definedName>
    <definedName name="CCFF22">#REF!</definedName>
    <definedName name="CCFF220">#REF!</definedName>
    <definedName name="CCFF221">#REF!</definedName>
    <definedName name="CCFF222">#REF!</definedName>
    <definedName name="CCFF223">#REF!</definedName>
    <definedName name="CCFF224">#REF!</definedName>
    <definedName name="CCFF225">#REF!</definedName>
    <definedName name="CCFF226">#REF!</definedName>
    <definedName name="CCFF23">#REF!</definedName>
    <definedName name="CCFF24">#REF!</definedName>
    <definedName name="CCFF243">#REF!</definedName>
    <definedName name="CCFF25">#REF!</definedName>
    <definedName name="CCFF255">#REF!</definedName>
    <definedName name="CCFF256">#REF!</definedName>
    <definedName name="CCFF257">#REF!</definedName>
    <definedName name="CCFF258">#REF!</definedName>
    <definedName name="CCFF259">#REF!</definedName>
    <definedName name="CCFF26">#REF!</definedName>
    <definedName name="CCFF260">#REF!</definedName>
    <definedName name="CCFF261">#REF!</definedName>
    <definedName name="CCFF262">#REF!</definedName>
    <definedName name="CCFF263">#REF!</definedName>
    <definedName name="CCFF264">#REF!</definedName>
    <definedName name="CCFF265">#REF!</definedName>
    <definedName name="CCFF27">#REF!</definedName>
    <definedName name="CCFF28">#REF!</definedName>
    <definedName name="CCFF29">#REF!</definedName>
    <definedName name="CCFF388">#REF!</definedName>
    <definedName name="CCFF389">#REF!</definedName>
    <definedName name="CCFF390">#REF!</definedName>
    <definedName name="CCFF391">#REF!</definedName>
    <definedName name="CCFF392">#REF!</definedName>
    <definedName name="CCFF393">#REF!</definedName>
    <definedName name="CCFF394">#REF!</definedName>
    <definedName name="CCFF395">#REF!</definedName>
    <definedName name="CCFF396">#REF!</definedName>
    <definedName name="CCFF397">#REF!</definedName>
    <definedName name="CCFF398">#REF!</definedName>
    <definedName name="CCFF413">#REF!</definedName>
    <definedName name="CCFF414">#REF!</definedName>
    <definedName name="CCFF415">#REF!</definedName>
    <definedName name="CCFF416">#REF!</definedName>
    <definedName name="CCFF417">#REF!</definedName>
    <definedName name="CCFF418">#REF!</definedName>
    <definedName name="CCFF419">#REF!</definedName>
    <definedName name="CCFF420">#REF!</definedName>
    <definedName name="CCFF421">#REF!</definedName>
    <definedName name="CCFF422">#REF!</definedName>
    <definedName name="CCFF423">#REF!</definedName>
    <definedName name="CCFF46">#REF!</definedName>
    <definedName name="CCFF47">#REF!</definedName>
    <definedName name="CCFF474">#REF!</definedName>
    <definedName name="CCFF475">#REF!</definedName>
    <definedName name="CCFF476">#REF!</definedName>
    <definedName name="CCFF477">#REF!</definedName>
    <definedName name="CCFF478">#REF!</definedName>
    <definedName name="CCFF479">#REF!</definedName>
    <definedName name="CCFF48">#REF!</definedName>
    <definedName name="CCFF480">#REF!</definedName>
    <definedName name="CCFF481">#REF!</definedName>
    <definedName name="CCFF482">#REF!</definedName>
    <definedName name="CCFF483">#REF!</definedName>
    <definedName name="CCFF484">#REF!</definedName>
    <definedName name="CCFF49">#REF!</definedName>
    <definedName name="CCFF50">#REF!</definedName>
    <definedName name="CCFF507">#REF!</definedName>
    <definedName name="CCFF508">#REF!</definedName>
    <definedName name="CCFF509">#REF!</definedName>
    <definedName name="CCFF51">#REF!</definedName>
    <definedName name="CCFF510">#REF!</definedName>
    <definedName name="CCFF511">#REF!</definedName>
    <definedName name="CCFF512">#REF!</definedName>
    <definedName name="CCFF513">#REF!</definedName>
    <definedName name="CCFF514">#REF!</definedName>
    <definedName name="CCFF515">#REF!</definedName>
    <definedName name="CCFF516">#REF!</definedName>
    <definedName name="CCFF517">#REF!</definedName>
    <definedName name="CCFF52">#REF!</definedName>
    <definedName name="CCFF53">#REF!</definedName>
    <definedName name="CCFF533">#REF!</definedName>
    <definedName name="CCFF534">#REF!</definedName>
    <definedName name="CCFF535">#REF!</definedName>
    <definedName name="CCFF536">#REF!</definedName>
    <definedName name="CCFF537">#REF!</definedName>
    <definedName name="CCFF538">#REF!</definedName>
    <definedName name="CCFF539">#REF!</definedName>
    <definedName name="CCFF54">#REF!</definedName>
    <definedName name="CCFF540">#REF!</definedName>
    <definedName name="CCFF541">#REF!</definedName>
    <definedName name="CCFF542">#REF!</definedName>
    <definedName name="CCFF543">#REF!</definedName>
    <definedName name="CCFF55">#REF!</definedName>
    <definedName name="CCFF56">#REF!</definedName>
    <definedName name="CCFF597">#REF!</definedName>
    <definedName name="CCFF598">#REF!</definedName>
    <definedName name="CCFF599">#REF!</definedName>
    <definedName name="CCFF600">#REF!</definedName>
    <definedName name="CCFF601">#REF!</definedName>
    <definedName name="CCFF602">#REF!</definedName>
    <definedName name="CCFF603">#REF!</definedName>
    <definedName name="CCFF604">#REF!</definedName>
    <definedName name="CCFF605">#REF!</definedName>
    <definedName name="CCFF606">#REF!</definedName>
    <definedName name="CCFF607">#REF!</definedName>
    <definedName name="CCFF623">#REF!</definedName>
    <definedName name="CCFF624">#REF!</definedName>
    <definedName name="CCFF625">#REF!</definedName>
    <definedName name="CCFF626">#REF!</definedName>
    <definedName name="CCFF627">#REF!</definedName>
    <definedName name="CCFF628">#REF!</definedName>
    <definedName name="CCFF629">#REF!</definedName>
    <definedName name="CCFF630">#REF!</definedName>
    <definedName name="CCFF631">#REF!</definedName>
    <definedName name="CCFF632">#REF!</definedName>
    <definedName name="CCFF633">#REF!</definedName>
    <definedName name="CCFF644">#REF!</definedName>
    <definedName name="CCFF645">#REF!</definedName>
    <definedName name="CCFF646">#REF!</definedName>
    <definedName name="CCFF647">#REF!</definedName>
    <definedName name="CCFF648">#REF!</definedName>
    <definedName name="CCFF649">#REF!</definedName>
    <definedName name="CCFF650">#REF!</definedName>
    <definedName name="CCFF651">#REF!</definedName>
    <definedName name="CCFF652">#REF!</definedName>
    <definedName name="CCFF653">#REF!</definedName>
    <definedName name="CCFF654">#REF!</definedName>
    <definedName name="CCFF664">#REF!</definedName>
    <definedName name="CCFF665">#REF!</definedName>
    <definedName name="CCFF666">#REF!</definedName>
    <definedName name="CCFF667">#REF!</definedName>
    <definedName name="CCFF668">#REF!</definedName>
    <definedName name="CCFF669">#REF!</definedName>
    <definedName name="CCFF670">#REF!</definedName>
    <definedName name="CCFF671">#REF!</definedName>
    <definedName name="CCFF672">#REF!</definedName>
    <definedName name="CCFF673">#REF!</definedName>
    <definedName name="CCFF674">#REF!</definedName>
    <definedName name="CCFF682">#REF!</definedName>
    <definedName name="CCFF683">#REF!</definedName>
    <definedName name="CCFF684">#REF!</definedName>
    <definedName name="CCFF685">#REF!</definedName>
    <definedName name="CCFF686">#REF!</definedName>
    <definedName name="CCFF687">#REF!</definedName>
    <definedName name="CCFF688">#REF!</definedName>
    <definedName name="CCFF689">#REF!</definedName>
    <definedName name="CCFF690">#REF!</definedName>
    <definedName name="CCFF691">#REF!</definedName>
    <definedName name="CCFF692">#REF!</definedName>
    <definedName name="CCFF694">#REF!</definedName>
    <definedName name="CCFF695">#REF!</definedName>
    <definedName name="CCFF698">#REF!</definedName>
    <definedName name="CCFF699">#REF!</definedName>
    <definedName name="CCFF700">#REF!</definedName>
    <definedName name="CCFF701">#REF!</definedName>
    <definedName name="CCFF702">#REF!</definedName>
    <definedName name="CCFF703">#REF!</definedName>
    <definedName name="CCFF704">#REF!</definedName>
    <definedName name="CCFF705">#REF!</definedName>
    <definedName name="CCFF706">#REF!</definedName>
    <definedName name="CCFF707">#REF!</definedName>
    <definedName name="CCFF708">#REF!</definedName>
    <definedName name="CCFF734">#REF!</definedName>
    <definedName name="CCFF735">#REF!</definedName>
    <definedName name="CCFF736">#REF!</definedName>
    <definedName name="CCFF737">#REF!</definedName>
    <definedName name="CCFF738">#REF!</definedName>
    <definedName name="CCFF739">#REF!</definedName>
    <definedName name="CCFF740">#REF!</definedName>
    <definedName name="CCFF741">#REF!</definedName>
    <definedName name="CCFF742">#REF!</definedName>
    <definedName name="CCFF743">#REF!</definedName>
    <definedName name="CCFF744">#REF!</definedName>
    <definedName name="CCFF767">#REF!</definedName>
    <definedName name="CCFF768">#REF!</definedName>
    <definedName name="CCFF769">#REF!</definedName>
    <definedName name="CCFF770">#REF!</definedName>
    <definedName name="CCFF771">#REF!</definedName>
    <definedName name="CCFF772">#REF!</definedName>
    <definedName name="CCFF773">#REF!</definedName>
    <definedName name="CCFF774">#REF!</definedName>
    <definedName name="CCFF775">#REF!</definedName>
    <definedName name="CCFF776">#REF!</definedName>
    <definedName name="CCFF777">#REF!</definedName>
    <definedName name="CCFF797">#REF!</definedName>
    <definedName name="CCFF798">#REF!</definedName>
    <definedName name="CCFF799">#REF!</definedName>
    <definedName name="CCFF800">#REF!</definedName>
    <definedName name="CCFF801">#REF!</definedName>
    <definedName name="CCFF802">#REF!</definedName>
    <definedName name="CCFF803">#REF!</definedName>
    <definedName name="CCFF804">#REF!</definedName>
    <definedName name="CCFF805">#REF!</definedName>
    <definedName name="CCFF806">#REF!</definedName>
    <definedName name="CCFF807">#REF!</definedName>
    <definedName name="CCFF815">#REF!</definedName>
    <definedName name="CCFF816">#REF!</definedName>
    <definedName name="CCFF817">#REF!</definedName>
    <definedName name="CCFF818">#REF!</definedName>
    <definedName name="CCFF819">#REF!</definedName>
    <definedName name="CCFF820">#REF!</definedName>
    <definedName name="CCFF821">#REF!</definedName>
    <definedName name="CCFF822">#REF!</definedName>
    <definedName name="CCFF823">#REF!</definedName>
    <definedName name="CCFF824">#REF!</definedName>
    <definedName name="CCFF825">#REF!</definedName>
    <definedName name="CCFF826">#REF!</definedName>
    <definedName name="CCFF832">#REF!</definedName>
    <definedName name="CCFF833">#REF!</definedName>
    <definedName name="CCFF834">#REF!</definedName>
    <definedName name="CCFF835">#REF!</definedName>
    <definedName name="CCFF836">#REF!</definedName>
    <definedName name="CCFF837">#REF!</definedName>
    <definedName name="CCFF838">#REF!</definedName>
    <definedName name="CCFF839">#REF!</definedName>
    <definedName name="CCFF840">#REF!</definedName>
    <definedName name="CCFF843">#REF!</definedName>
    <definedName name="CCFF845">#REF!</definedName>
    <definedName name="CCFF846">#REF!</definedName>
    <definedName name="CCFF847">#REF!</definedName>
    <definedName name="CCFF848">#REF!</definedName>
    <definedName name="CCFF849">#REF!</definedName>
    <definedName name="CCFF850">#REF!</definedName>
    <definedName name="CCFF851">#REF!</definedName>
    <definedName name="CCFF852">#REF!</definedName>
    <definedName name="CCFF853">#REF!</definedName>
    <definedName name="CCFF891">#REF!</definedName>
    <definedName name="CCFF892">#REF!</definedName>
    <definedName name="CCFF893">#REF!</definedName>
    <definedName name="CCFF894">#REF!</definedName>
    <definedName name="CCFF895">#REF!</definedName>
    <definedName name="CCFF896">#REF!</definedName>
    <definedName name="CCFF897">#REF!</definedName>
    <definedName name="CCFF898">#REF!</definedName>
    <definedName name="CCFF899">#REF!</definedName>
    <definedName name="CCFF906">#REF!</definedName>
    <definedName name="CCFF907">#REF!</definedName>
    <definedName name="CCFF908">#REF!</definedName>
    <definedName name="CCFF909">#REF!</definedName>
    <definedName name="CCFF910">#REF!</definedName>
    <definedName name="CCFF911">#REF!</definedName>
    <definedName name="CCFF912">#REF!</definedName>
    <definedName name="CCFF913">#REF!</definedName>
    <definedName name="CCFF914">#REF!</definedName>
    <definedName name="CCFF919">#REF!</definedName>
    <definedName name="CCFF920">#REF!</definedName>
    <definedName name="CCFF921">#REF!</definedName>
    <definedName name="CCFF922">#REF!</definedName>
    <definedName name="CCFF923">#REF!</definedName>
    <definedName name="CCFF924">#REF!</definedName>
    <definedName name="CCFF925">#REF!</definedName>
    <definedName name="CCFF926">#REF!</definedName>
    <definedName name="CCFF927">#REF!</definedName>
    <definedName name="CCFF932">#REF!</definedName>
    <definedName name="CCFF933">#REF!</definedName>
    <definedName name="CCFF934">#REF!</definedName>
    <definedName name="CCFF935">#REF!</definedName>
    <definedName name="CCFF936">#REF!</definedName>
    <definedName name="CCFF937">#REF!</definedName>
    <definedName name="CCFF938">#REF!</definedName>
    <definedName name="CCFF939">#REF!</definedName>
    <definedName name="CCFF940">#REF!</definedName>
    <definedName name="CCFF948">#REF!</definedName>
    <definedName name="CCFF949">#REF!</definedName>
    <definedName name="CCFF950">#REF!</definedName>
    <definedName name="CCFF951">#REF!</definedName>
    <definedName name="CCFF952">#REF!</definedName>
    <definedName name="CCFF953">#REF!</definedName>
    <definedName name="CCFF954">#REF!</definedName>
    <definedName name="CCFF955">#REF!</definedName>
    <definedName name="CCFF956">#REF!</definedName>
    <definedName name="CCFF967">#REF!</definedName>
    <definedName name="CCFF968">#REF!</definedName>
    <definedName name="CCFF969">#REF!</definedName>
    <definedName name="CCFF970">#REF!</definedName>
    <definedName name="CCFF971">#REF!</definedName>
    <definedName name="CCFF972">#REF!</definedName>
    <definedName name="CCFF973">#REF!</definedName>
    <definedName name="CCFF974">#REF!</definedName>
    <definedName name="CCFF975">#REF!</definedName>
    <definedName name="CCFF984">#REF!</definedName>
    <definedName name="CCFF985">#REF!</definedName>
    <definedName name="CCFF986">#REF!</definedName>
    <definedName name="CCFF987">#REF!</definedName>
    <definedName name="CCFF988">#REF!</definedName>
    <definedName name="CCFF989">#REF!</definedName>
    <definedName name="CCFF990">#REF!</definedName>
    <definedName name="CCFF991">#REF!</definedName>
    <definedName name="CCFF992">#REF!</definedName>
    <definedName name="CCFF999">#REF!</definedName>
    <definedName name="CHARTOFACCOUNTSID1">#REF!</definedName>
    <definedName name="CHARTOFACCOUNTSID2">#REF!</definedName>
    <definedName name="CHARTOFACCOUNTSID3">#REF!</definedName>
    <definedName name="Chem">#REF!</definedName>
    <definedName name="Contents2">{"Client Name or Project Name"}</definedName>
    <definedName name="Control_BS">#REF!</definedName>
    <definedName name="Control_Net_Income">#REF!</definedName>
    <definedName name="Copy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rude">#REF!</definedName>
    <definedName name="current_asset">#REF!</definedName>
    <definedName name="Current_Assets">#REF!</definedName>
    <definedName name="Current_Liabilities">#REF!</definedName>
    <definedName name="d">'[1]4-6-1房屋建筑物市场法评估明细表'!d</definedName>
    <definedName name="DATA">#REF!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CF打印">#REF!</definedName>
    <definedName name="DELETELOGICTYPE1">#REF!</definedName>
    <definedName name="DELETELOGICTYPE2">#REF!</definedName>
    <definedName name="DELETELOGICTYPE3">#REF!</definedName>
    <definedName name="DG">#REF!</definedName>
    <definedName name="didi">#REF!</definedName>
    <definedName name="DisplaySelectedSheetsMacroButton">#REF!</definedName>
    <definedName name="DM">#REF!</definedName>
    <definedName name="Document_array">{"Book1","公路收费权测算表.xls"}</definedName>
    <definedName name="e">#REF!</definedName>
    <definedName name="E1888\">#REF!</definedName>
    <definedName name="E5897844">#REF!</definedName>
    <definedName name="ER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APPCOLNAME8_1">#REF!</definedName>
    <definedName name="FFAPPCOLNAME8_2">#REF!</definedName>
    <definedName name="FFAPPCOLNAME8_3">#REF!</definedName>
    <definedName name="FFAPPCOLNAME9_1">#REF!</definedName>
    <definedName name="FFAPPCOLNAME9_2">#REF!</definedName>
    <definedName name="FFAPPCOLNAME9_3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MENT8_1">#REF!</definedName>
    <definedName name="FFSEGMENT8_2">#REF!</definedName>
    <definedName name="FFSEGMENT8_3">#REF!</definedName>
    <definedName name="FFSEGMENT9_1">#REF!</definedName>
    <definedName name="FFSEGMENT9_2">#REF!</definedName>
    <definedName name="FFSEGMENT9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LETYPE">"DANTI"</definedName>
    <definedName name="Finance_costs">#REF!</definedName>
    <definedName name="Fixed_assests">#REF!</definedName>
    <definedName name="fr">'[1]4-6-1房屋建筑物市场法评估明细表'!fr</definedName>
    <definedName name="fuhe">#REF!</definedName>
    <definedName name="fuheriqi">#REF!</definedName>
    <definedName name="FUNCTIONALCURRENCY1">#REF!</definedName>
    <definedName name="FUNCTIONALCURRENCY2">#REF!</definedName>
    <definedName name="FUNCTIONALCURRENCY3">#REF!</definedName>
    <definedName name="Fx">#REF!</definedName>
    <definedName name="GSEstAnnlNOI">#REF!</definedName>
    <definedName name="gt">'[1]4-6-1房屋建筑物市场法评估明细表'!gt</definedName>
    <definedName name="gy">#REF!</definedName>
    <definedName name="gz">#REF!</definedName>
    <definedName name="h">#REF!</definedName>
    <definedName name="HHBB101">#REF!</definedName>
    <definedName name="HHBB163">#REF!</definedName>
    <definedName name="HHBB164">#REF!</definedName>
    <definedName name="HHBB170">#REF!</definedName>
    <definedName name="HHBB48">#REF!</definedName>
    <definedName name="HHBB51">#REF!</definedName>
    <definedName name="HHBB59">#REF!</definedName>
    <definedName name="hhbb60">#REF!</definedName>
    <definedName name="HHBB63">#REF!</definedName>
    <definedName name="HHBB65">#REF!</definedName>
    <definedName name="HTML_CodePage" hidden="1">936</definedName>
    <definedName name="HTML_Control" hidden="1">{"'合格名录'!$A$1:$G$47","'在建名录'!$A$1:$F$39"}</definedName>
    <definedName name="HTML_Description" hidden="1">""</definedName>
    <definedName name="HTML_Email" hidden="1">""</definedName>
    <definedName name="HTML_Header" hidden="1">""</definedName>
    <definedName name="HTML_LastUpdate" hidden="1">"98-10-29"</definedName>
    <definedName name="HTML_LineAfter" hidden="1">FALSE</definedName>
    <definedName name="HTML_LineBefore" hidden="1">FALSE</definedName>
    <definedName name="HTML_Name" hidden="1">"ly"</definedName>
    <definedName name="HTML_OBDlg2" hidden="1">TRUE</definedName>
    <definedName name="HTML_OBDlg4" hidden="1">TRUE</definedName>
    <definedName name="HTML_OS" hidden="1">0</definedName>
    <definedName name="HTML_PathFile" hidden="1">"\\Jhhz04\ly\分包名录\合格名录.htm"</definedName>
    <definedName name="HTML_Title" hidden="1">"合格名录"</definedName>
    <definedName name="hy">#REF!</definedName>
    <definedName name="ii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iiii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IL">#REF!</definedName>
    <definedName name="IMPORTDFF1">#REF!</definedName>
    <definedName name="IMPORTDFF2">#REF!</definedName>
    <definedName name="IMPORTDFF3">#REF!</definedName>
    <definedName name="IS">#REF!</definedName>
    <definedName name="ISCS">#REF!</definedName>
    <definedName name="ISCSP">#REF!</definedName>
    <definedName name="ISP">#REF!</definedName>
    <definedName name="j">'[1]4-6-1房屋建筑物市场法评估明细表'!j</definedName>
    <definedName name="JHH">'[1]4-6-1房屋建筑物市场法评估明细表'!JHH</definedName>
    <definedName name="ju">#REF!</definedName>
    <definedName name="jw">'[1]4-6-1房屋建筑物市场法评估明细表'!jw</definedName>
    <definedName name="K">'[1]4-6-1房屋建筑物市场法评估明细表'!K</definedName>
    <definedName name="kehu">#REF!</definedName>
    <definedName name="kemudaima">#REF!</definedName>
    <definedName name="kemuming">#REF!</definedName>
    <definedName name="ki">#REF!</definedName>
    <definedName name="KKKKKK">#REF!</definedName>
    <definedName name="KMDM">#REF!</definedName>
    <definedName name="KPMG_2">#REF!</definedName>
    <definedName name="kuaijiqijian">#REF!</definedName>
    <definedName name="kuwenjian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andareasqm">#REF!</definedName>
    <definedName name="ListSheetsMacroButton">#REF!</definedName>
    <definedName name="ll">'[1]4-6-1房屋建筑物市场法评估明细表'!ll</definedName>
    <definedName name="llh">#REF!</definedName>
    <definedName name="lli">#REF!</definedName>
    <definedName name="llkm">#REF!</definedName>
    <definedName name="lm">'[1]4-6-1房屋建筑物市场法评估明细表'!lm</definedName>
    <definedName name="lo" hidden="1">#REF!</definedName>
    <definedName name="Long_term_investment">#REF!</definedName>
    <definedName name="Mark">#REF!</definedName>
    <definedName name="MMBB103">#REF!</definedName>
    <definedName name="MMBB131">#REF!</definedName>
    <definedName name="MMBB132">#REF!</definedName>
    <definedName name="MMBB141">#REF!</definedName>
    <definedName name="MMBB162">#REF!</definedName>
    <definedName name="Months">#REF!</definedName>
    <definedName name="MR">#REF!</definedName>
    <definedName name="NEWTYPE">#REF!</definedName>
    <definedName name="NK">#REF!</definedName>
    <definedName name="Non_current_Assets">#REF!</definedName>
    <definedName name="Non_current_Liabilities">#REF!</definedName>
    <definedName name="NOOFFFSEGMENTS1">#REF!</definedName>
    <definedName name="NOOFFFSEGMENTS2">#REF!</definedName>
    <definedName name="NOOFFFSEGMENTS3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perating_expenses">#REF!</definedName>
    <definedName name="Other_assets">#REF!</definedName>
    <definedName name="Other_Reserves">#REF!</definedName>
    <definedName name="Owner_equity">#REF!</definedName>
    <definedName name="owners_equity">#REF!</definedName>
    <definedName name="Paste">#REF!</definedName>
    <definedName name="Payment_Number">ROW()-Header_Row</definedName>
    <definedName name="PERIODSETNAME1">#REF!</definedName>
    <definedName name="PERIODSETNAME2">#REF!</definedName>
    <definedName name="PERIODSETNAME3">#REF!</definedName>
    <definedName name="pgyz511">#REF!</definedName>
    <definedName name="pgyz512">#REF!</definedName>
    <definedName name="pgyz513">#REF!</definedName>
    <definedName name="pgyz521">#REF!</definedName>
    <definedName name="pgyz522">#REF!</definedName>
    <definedName name="pgyz523">#REF!</definedName>
    <definedName name="PL">#REF!</definedName>
    <definedName name="POSTERRORSTOSUSP1">#REF!</definedName>
    <definedName name="POSTERRORSTOSUSP2">#REF!</definedName>
    <definedName name="POSTERRORSTOSUSP3">#REF!</definedName>
    <definedName name="PRCGAAP">#REF!</definedName>
    <definedName name="PRCGAAP2">#REF!</definedName>
    <definedName name="_xlnm.Print_Area" localSheetId="1">'房屋评估明细表-商铺'!$A$1:$U$65</definedName>
    <definedName name="Print_Area_MI">#REF!</definedName>
    <definedName name="print_area1">#REF!</definedName>
    <definedName name="_xlnm.Print_Titles">#REF!,#REF!</definedName>
    <definedName name="PrintManagerQuery">#REF!</definedName>
    <definedName name="PrintSelectedSheetsMacroButton">#REF!</definedName>
    <definedName name="project">#REF!</definedName>
    <definedName name="ProjectName">{"Client Name or Project Name"}</definedName>
    <definedName name="Q">'[1]4-6-1房屋建筑物市场法评估明细表'!Q</definedName>
    <definedName name="qichushu">#REF!</definedName>
    <definedName name="qq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Ref">#REF!</definedName>
    <definedName name="Retained_Earnings">#REF!</definedName>
    <definedName name="Revaluation_Reserves">#REF!</definedName>
    <definedName name="ROWSTOUPLOAD1">#REF!</definedName>
    <definedName name="ROWSTOUPLOAD2">#REF!</definedName>
    <definedName name="ROWSTOUPLOAD3">#REF!</definedName>
    <definedName name="s">#REF!</definedName>
    <definedName name="SAPBEXrevision" hidden="1">1</definedName>
    <definedName name="SAPBEXsysID" hidden="1">"PE4"</definedName>
    <definedName name="SAPBEXwbID" hidden="1">"3Q4R7W3VD66V3CXTGQHGIRCBE"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hare_Capital">#REF!</definedName>
    <definedName name="Share_Premium">#REF!</definedName>
    <definedName name="sheet1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nqianshu">#REF!</definedName>
    <definedName name="Short_term_liability">#REF!</definedName>
    <definedName name="sj">#REF!</definedName>
    <definedName name="SK">#REF!</definedName>
    <definedName name="sss">#REF!</definedName>
    <definedName name="STARTJOURNALIMPORT1">#REF!</definedName>
    <definedName name="STARTJOURNALIMPORT2">#REF!</definedName>
    <definedName name="STARTJOURNALIMPORT3">#REF!</definedName>
    <definedName name="suoyinhao">#REF!</definedName>
    <definedName name="T">#REF!</definedName>
    <definedName name="T_Borr">#REF!</definedName>
    <definedName name="T_Pay">#REF!</definedName>
    <definedName name="TBSTYLE">"general"</definedName>
    <definedName name="tczmz72">#REF!</definedName>
    <definedName name="Template">#REF!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RangeCount" hidden="1">5</definedName>
    <definedName name="Total_Assets">#REF!</definedName>
    <definedName name="Total_Debt">#REF!+#REF!</definedName>
    <definedName name="Total_Liabilities">#REF!</definedName>
    <definedName name="tr">'[1]4-6-1房屋建筑物市场法评估明细表'!tr</definedName>
    <definedName name="trty">#REF!</definedName>
    <definedName name="tryu">#REF!</definedName>
    <definedName name="tzyz511">#REF!</definedName>
    <definedName name="tzyz512">#REF!</definedName>
    <definedName name="tzyz513">#REF!</definedName>
    <definedName name="tzyz521">#REF!</definedName>
    <definedName name="tzyz522">#REF!</definedName>
    <definedName name="tzyz523">#REF!</definedName>
    <definedName name="tzzmz101">#REF!</definedName>
    <definedName name="tzzmz102">#REF!</definedName>
    <definedName name="tzzmz103">#REF!</definedName>
    <definedName name="tzzmz104">#REF!</definedName>
    <definedName name="tzzmz105">#REF!</definedName>
    <definedName name="tzzmz106">#REF!</definedName>
    <definedName name="tzzmz511">#REF!</definedName>
    <definedName name="tzzmz512">#REF!</definedName>
    <definedName name="tzzmz513">#REF!</definedName>
    <definedName name="tzzmz521">#REF!</definedName>
    <definedName name="tzzmz522">#REF!</definedName>
    <definedName name="tzzmz523">#REF!</definedName>
    <definedName name="tzzmz53">#REF!</definedName>
    <definedName name="tzzmz541">#REF!</definedName>
    <definedName name="tzzmz542">#REF!</definedName>
    <definedName name="tzzmz55">#REF!</definedName>
    <definedName name="tzzmz56">#REF!</definedName>
    <definedName name="tzzmz61">#REF!</definedName>
    <definedName name="tzzmz62">#REF!</definedName>
    <definedName name="tzzmz71">#REF!</definedName>
    <definedName name="tzzmz72">#REF!</definedName>
    <definedName name="tzzmz81">#REF!</definedName>
    <definedName name="tzzmz82">#REF!</definedName>
    <definedName name="tzzmz91">#REF!</definedName>
    <definedName name="tzzmz910">#REF!</definedName>
    <definedName name="tzzmz911">#REF!</definedName>
    <definedName name="tzzmz912">#REF!</definedName>
    <definedName name="tzzmz913">#REF!</definedName>
    <definedName name="tzzmz92">#REF!</definedName>
    <definedName name="tzzmz95">#REF!</definedName>
    <definedName name="tzzmz97">#REF!</definedName>
    <definedName name="tzzmz98">#REF!</definedName>
    <definedName name="UD">#REF!</definedName>
    <definedName name="UFPrn20001009163924">#REF!</definedName>
    <definedName name="UFPrn20001009164301">#REF!</definedName>
    <definedName name="UFPrn20001009164338">#REF!</definedName>
    <definedName name="UFPrn20001010183648">#REF!</definedName>
    <definedName name="UFPrn20001010183810">#REF!</definedName>
    <definedName name="UFPrn20001015110203">#REF!</definedName>
    <definedName name="UFPrn20001015110227">#REF!</definedName>
    <definedName name="UFPrn20001015110326">#REF!</definedName>
    <definedName name="UFPrn20010103130336">#REF!</definedName>
    <definedName name="UFPrn20020911152815">#REF!</definedName>
    <definedName name="UFPrn20021008134934">#REF!</definedName>
    <definedName name="UFPrn20030702160950">#REF!</definedName>
    <definedName name="UFPrn20040422164214">#REF!</definedName>
    <definedName name="UFPrn20041110160512">#REF!</definedName>
    <definedName name="UFPrn20041110161334">#REF!</definedName>
    <definedName name="UFPrn20041110161759">#REF!</definedName>
    <definedName name="UFPrn20041110161908">#REF!</definedName>
    <definedName name="UFPrn20090729121650">#REF!</definedName>
    <definedName name="UFPrn20131130184613">#REF!</definedName>
    <definedName name="UFPrn20141001133451">#REF!</definedName>
    <definedName name="Wedge">#REF!</definedName>
    <definedName name="Work_Program_By_Area_List">#REF!</definedName>
    <definedName name="wrn.All._.M._.Schedules.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M._.Schedules.1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Board._.Reports." hidden="1">{#N/A,#N/A,FALSE,"M1s Board";#N/A,#N/A,FALSE,"M3 Board";#N/A,#N/A,FALSE,"M6 Board";#N/A,#N/A,FALSE,"M7";#N/A,#N/A,FALSE,"M7B";#N/A,#N/A,FALSE,"M8";#N/A,#N/A,FALSE,"M8A Board";#N/A,#N/A,FALSE,"AF1 Board"}</definedName>
    <definedName name="wrn.M1._.Operating._.Statement." hidden="1">{"M1Print",#N/A,FALSE,"M1"}</definedName>
    <definedName name="wrn.M1s._.Statistics." hidden="1">{"M1sPrint",#N/A,FALSE,"M1s"}</definedName>
    <definedName name="wrn.M2._.Balance._.Sheet." hidden="1">{"M2Print",#N/A,FALSE,"M2"}</definedName>
    <definedName name="wrn.M2a._.Cashflow." hidden="1">{"M2aPrint",#N/A,FALSE,"M2a"}</definedName>
    <definedName name="wrn.M4._.Inventories." hidden="1">{"M4Print",#N/A,FALSE,"M4"}</definedName>
    <definedName name="wrn.M5._.Flash._.and._.Forecast." hidden="1">{"M5Print",#N/A,FALSE,"M5"}</definedName>
    <definedName name="wrn.M6._.Management._.Summary." hidden="1">{"M6Print",#N/A,FALSE,"M6";"M6_1Print",#N/A,FALSE,"M6_1";"M6_2Print",#N/A,FALSE,"M6_2"}</definedName>
    <definedName name="wrn.M7._.Financial._.Controllers._.report." hidden="1">{"M7_1Print",#N/A,TRUE,"M7_1";"M7_2Print",#N/A,TRUE,"M7_2"}</definedName>
    <definedName name="wrn.负债及权益." hidden="1">{"负债及权益",#N/A,FALSE,"TB-BS"}</definedName>
    <definedName name="wrn.现金." hidden="1">{"现金主表",#N/A,FALSE,"正式Cashflow"}</definedName>
    <definedName name="wrn.现金主表." hidden="1">{"现金主表",#N/A,FALSE,"正式Cashflow"}</definedName>
    <definedName name="wrn.资产." hidden="1">{"资产",#N/A,FALSE,"TB-BS"}</definedName>
    <definedName name="ww">#REF!</definedName>
    <definedName name="WWW">'[1]4-6-1房屋建筑物市场法评估明细表'!WWW</definedName>
    <definedName name="wwwwwwwwwwwww">ROW()-Header_Row</definedName>
    <definedName name="x">#REF!</definedName>
    <definedName name="xiangmu">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4" hidden="1">#REF!</definedName>
    <definedName name="XRefCopy15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RangeCount" hidden="1">1</definedName>
    <definedName name="XRefPaste1" hidden="1">#REF!</definedName>
    <definedName name="XRefPaste10" hidden="1">#REF!</definedName>
    <definedName name="XRefPaste11" hidden="1">#REF!</definedName>
    <definedName name="XRefPaste1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6" hidden="1">#REF!</definedName>
    <definedName name="XRefPaste7" hidden="1">#REF!</definedName>
    <definedName name="XRefPaste8" hidden="1">#REF!</definedName>
    <definedName name="XRefPaste9" hidden="1">#REF!</definedName>
    <definedName name="XRefPasteRangeCount" hidden="1">1</definedName>
    <definedName name="xxx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y">#REF!</definedName>
    <definedName name="yeci">#REF!</definedName>
    <definedName name="z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Z_E738B51C_56AE_4F9F_8D8A_36AD6137B90D_.wvu.Cols" hidden="1">#REF!</definedName>
    <definedName name="Z_E738B51C_56AE_4F9F_8D8A_36AD6137B90D_.wvu.PrintArea" hidden="1">#REF!</definedName>
    <definedName name="Z_E738B51C_56AE_4F9F_8D8A_36AD6137B90D_.wvu.PrintTitles" hidden="1">#REF!,#REF!</definedName>
    <definedName name="Z_E738B51C_56AE_4F9F_8D8A_36AD6137B90D_.wvu.Rows" hidden="1">#REF!</definedName>
    <definedName name="zmz">#REF!</definedName>
    <definedName name="zmz101">#REF!</definedName>
    <definedName name="zmz102">#REF!</definedName>
    <definedName name="zmz103">#REF!</definedName>
    <definedName name="zmz104">#REF!</definedName>
    <definedName name="zmz105">#REF!</definedName>
    <definedName name="zmz106">#REF!</definedName>
    <definedName name="zmz511">#REF!</definedName>
    <definedName name="zmz512">#REF!</definedName>
    <definedName name="zmz513">#REF!</definedName>
    <definedName name="zmz521">#REF!</definedName>
    <definedName name="zmz522">#REF!</definedName>
    <definedName name="zmz523">#REF!</definedName>
    <definedName name="zmz53">#REF!</definedName>
    <definedName name="zmz541">#REF!</definedName>
    <definedName name="zmz542">#REF!</definedName>
    <definedName name="zmz55">#REF!</definedName>
    <definedName name="zmz56">#REF!</definedName>
    <definedName name="zmz61">#REF!</definedName>
    <definedName name="zmz62">#REF!</definedName>
    <definedName name="zmz71">#REF!</definedName>
    <definedName name="zmz72">#REF!</definedName>
    <definedName name="zmz81">#REF!</definedName>
    <definedName name="zmz82">#REF!</definedName>
    <definedName name="zmz91">#REF!</definedName>
    <definedName name="zmz910">#REF!</definedName>
    <definedName name="zmz911">#REF!</definedName>
    <definedName name="zmz912">#REF!</definedName>
    <definedName name="zmz913">#REF!</definedName>
    <definedName name="zmz92">#REF!</definedName>
    <definedName name="zmz95">#REF!</definedName>
    <definedName name="zmz97">#REF!</definedName>
    <definedName name="zmz98">#REF!</definedName>
    <definedName name="安置补助费">#REF!</definedName>
    <definedName name="伯宁">#REF!</definedName>
    <definedName name="不锈钢2015">#REF!</definedName>
    <definedName name="产品销售流向分析">#REF!</definedName>
    <definedName name="车辆步骤复核表">#REF!</definedName>
    <definedName name="存货收发存汇总表">#REF!</definedName>
    <definedName name="大">#REF!</definedName>
    <definedName name="待处理固定资产净损失明细表">#REF!</definedName>
    <definedName name="的217">#REF!</definedName>
    <definedName name="地">#REF!</definedName>
    <definedName name="电缆指数2009">#REF!</definedName>
    <definedName name="电力1980">#REF!</definedName>
    <definedName name="电力1981">#REF!</definedName>
    <definedName name="电力1982">#REF!</definedName>
    <definedName name="电力1983">#REF!</definedName>
    <definedName name="电力1984">#REF!</definedName>
    <definedName name="电力1985">#REF!</definedName>
    <definedName name="电力1986">#REF!</definedName>
    <definedName name="电力1987">#REF!</definedName>
    <definedName name="电力1988">#REF!</definedName>
    <definedName name="电力1989">#REF!</definedName>
    <definedName name="电力1990">#REF!</definedName>
    <definedName name="电力1991">#REF!</definedName>
    <definedName name="电力1992">#REF!</definedName>
    <definedName name="电力1993">#REF!</definedName>
    <definedName name="电力1994">#REF!</definedName>
    <definedName name="电力1995">#REF!</definedName>
    <definedName name="电力1996">#REF!</definedName>
    <definedName name="电力1997">#REF!</definedName>
    <definedName name="电力1998">#REF!</definedName>
    <definedName name="电力1999">#REF!</definedName>
    <definedName name="电力2000">#REF!</definedName>
    <definedName name="电力2001">#REF!</definedName>
    <definedName name="电力2002">#REF!</definedName>
    <definedName name="电力2003">#REF!</definedName>
    <definedName name="电力2004">#REF!</definedName>
    <definedName name="电力2005">#REF!</definedName>
    <definedName name="电力2006">#REF!</definedName>
    <definedName name="电力2007">#REF!</definedName>
    <definedName name="电力2008">#REF!</definedName>
    <definedName name="电力2009">#REF!</definedName>
    <definedName name="电力2010">#REF!</definedName>
    <definedName name="电力2011">#REF!</definedName>
    <definedName name="电力2012">#REF!</definedName>
    <definedName name="电力2013">#REF!</definedName>
    <definedName name="电力2014">#REF!</definedName>
    <definedName name="电力2015">#REF!</definedName>
    <definedName name="电力指数2009">#REF!</definedName>
    <definedName name="督导">#REF!</definedName>
    <definedName name="短期投资_债券_明细表">#REF!</definedName>
    <definedName name="对对对">#REF!</definedName>
    <definedName name="负债">#REF!</definedName>
    <definedName name="钢材2003">#REF!</definedName>
    <definedName name="钢材2004">#REF!</definedName>
    <definedName name="钢材2005">#REF!</definedName>
    <definedName name="钢材2006">#REF!</definedName>
    <definedName name="钢材2007">#REF!</definedName>
    <definedName name="钢材2009">#REF!</definedName>
    <definedName name="钢材2010">#REF!</definedName>
    <definedName name="钢材2015">#REF!</definedName>
    <definedName name="工">#REF!</definedName>
    <definedName name="工区">#REF!</definedName>
    <definedName name="工作表">#REF!</definedName>
    <definedName name="共">#REF!</definedName>
    <definedName name="共和国发挥搞活">'[1]4-6-1房屋建筑物市场法评估明细表'!共和国发挥搞活</definedName>
    <definedName name="固定资产清单">#REF!</definedName>
    <definedName name="关">#REF!</definedName>
    <definedName name="管理费用明细表">#REF!</definedName>
    <definedName name="号">'[1]4-6-1房屋建筑物市场法评估明细表'!号</definedName>
    <definedName name="合并价差明细表">#REF!</definedName>
    <definedName name="核算项目分类总账">#REF!</definedName>
    <definedName name="核算项目余额表">#REF!</definedName>
    <definedName name="宏7">'[1]4-6-1房屋建筑物市场法评估明细表'!宏7</definedName>
    <definedName name="宏8">'[1]4-6-1房屋建筑物市场法评估明细表'!宏8</definedName>
    <definedName name="华光">{"Client Name or Project Name"}</definedName>
    <definedName name="华光一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汇率">#REF!</definedName>
    <definedName name="机械1980">#REF!</definedName>
    <definedName name="机械1981">#REF!</definedName>
    <definedName name="机械1982">#REF!</definedName>
    <definedName name="机械1983">#REF!</definedName>
    <definedName name="机械1984">#REF!</definedName>
    <definedName name="机械1985">#REF!</definedName>
    <definedName name="机械1986">#REF!</definedName>
    <definedName name="机械1987">#REF!</definedName>
    <definedName name="机械1988">#REF!</definedName>
    <definedName name="机械1989">#REF!</definedName>
    <definedName name="机械1990">#REF!</definedName>
    <definedName name="机械1991">#REF!</definedName>
    <definedName name="机械1992">#REF!</definedName>
    <definedName name="机械1993">#REF!</definedName>
    <definedName name="机械1994">#REF!</definedName>
    <definedName name="机械1995">#REF!</definedName>
    <definedName name="机械1996">#REF!</definedName>
    <definedName name="机械1997">#REF!</definedName>
    <definedName name="机械1998">#REF!</definedName>
    <definedName name="机械1999">#REF!</definedName>
    <definedName name="机械2000">#REF!</definedName>
    <definedName name="机械2001">#REF!</definedName>
    <definedName name="机械2002">#REF!</definedName>
    <definedName name="机械2003">#REF!</definedName>
    <definedName name="机械2004">#REF!</definedName>
    <definedName name="机械2005">#REF!</definedName>
    <definedName name="机械2006">#REF!</definedName>
    <definedName name="机械2007">#REF!</definedName>
    <definedName name="机械2008">#REF!</definedName>
    <definedName name="机械2009">#REF!</definedName>
    <definedName name="机械2010">#REF!</definedName>
    <definedName name="机械2011">#REF!</definedName>
    <definedName name="机械2012">#REF!</definedName>
    <definedName name="机械2013">#REF!</definedName>
    <definedName name="机械2014">#REF!</definedName>
    <definedName name="机械2015">#REF!</definedName>
    <definedName name="机械指数2009">#REF!</definedName>
    <definedName name="机械指数2010">#REF!</definedName>
    <definedName name="家电1986">#REF!</definedName>
    <definedName name="家电1987">#REF!</definedName>
    <definedName name="家电1988">#REF!</definedName>
    <definedName name="家电1989">#REF!</definedName>
    <definedName name="家电1990">#REF!</definedName>
    <definedName name="家电1991">#REF!</definedName>
    <definedName name="家电1992">#REF!</definedName>
    <definedName name="家电1993">#REF!</definedName>
    <definedName name="家电1994">#REF!</definedName>
    <definedName name="家电1995">#REF!</definedName>
    <definedName name="家电1996">#REF!</definedName>
    <definedName name="家电1997">#REF!</definedName>
    <definedName name="家电1998">#REF!</definedName>
    <definedName name="家电1999">#REF!</definedName>
    <definedName name="家电2000">#REF!</definedName>
    <definedName name="家电2001">#REF!</definedName>
    <definedName name="家电2002">#REF!</definedName>
    <definedName name="家电2003">#REF!</definedName>
    <definedName name="家电2004">#REF!</definedName>
    <definedName name="家电2005">#REF!</definedName>
    <definedName name="家电2006">#REF!</definedName>
    <definedName name="家电2007">#REF!</definedName>
    <definedName name="家电2008">#REF!</definedName>
    <definedName name="家电2009">#REF!</definedName>
    <definedName name="家电2010">#REF!</definedName>
    <definedName name="家电2011">#REF!</definedName>
    <definedName name="家电2012">#REF!</definedName>
    <definedName name="家电2013">#REF!</definedName>
    <definedName name="家电2014">#REF!</definedName>
    <definedName name="家电2015">#REF!</definedName>
    <definedName name="家具1995">#REF!</definedName>
    <definedName name="家具1996">#REF!</definedName>
    <definedName name="家具1997">#REF!</definedName>
    <definedName name="家具1998">#REF!</definedName>
    <definedName name="家具1999">#REF!</definedName>
    <definedName name="家具2000">#REF!</definedName>
    <definedName name="家具2001">#REF!</definedName>
    <definedName name="家具2002">#REF!</definedName>
    <definedName name="家具2003">#REF!</definedName>
    <definedName name="家具2004">#REF!</definedName>
    <definedName name="家具2005">#REF!</definedName>
    <definedName name="家具2006">#REF!</definedName>
    <definedName name="家具2007">#REF!</definedName>
    <definedName name="家具2008">#REF!</definedName>
    <definedName name="家具2009">#REF!</definedName>
    <definedName name="家具2010">#REF!</definedName>
    <definedName name="家具2011">#REF!</definedName>
    <definedName name="家具2014">#REF!</definedName>
    <definedName name="家具2015">#REF!</definedName>
    <definedName name="交">#REF!</definedName>
    <definedName name="金">'[1]4-6-1房屋建筑物市场法评估明细表'!金</definedName>
    <definedName name="金2">'[1]4-6-1房屋建筑物市场法评估明细表'!金2</definedName>
    <definedName name="金了">'[1]4-6-1房屋建筑物市场法评估明细表'!金了</definedName>
    <definedName name="金属指数2009">#REF!</definedName>
    <definedName name="净现金流量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开办费明细表">#REF!</definedName>
    <definedName name="苛" hidden="1">{"M1sPrint",#N/A,FALSE,"M1s"}</definedName>
    <definedName name="累计折旧明细表">#REF!</definedName>
    <definedName name="利_润_及_利_润_分_配_表">#REF!</definedName>
    <definedName name="炼焦1980">#REF!</definedName>
    <definedName name="炼焦1981">#REF!</definedName>
    <definedName name="炼焦1982">#REF!</definedName>
    <definedName name="炼焦1983">#REF!</definedName>
    <definedName name="炼焦1984">#REF!</definedName>
    <definedName name="炼焦1985">#REF!</definedName>
    <definedName name="炼焦1986">#REF!</definedName>
    <definedName name="炼焦1987">#REF!</definedName>
    <definedName name="炼焦1988">#REF!</definedName>
    <definedName name="炼焦1989">#REF!</definedName>
    <definedName name="炼焦1990">#REF!</definedName>
    <definedName name="炼焦1991">#REF!</definedName>
    <definedName name="炼焦1992">#REF!</definedName>
    <definedName name="炼焦1993">#REF!</definedName>
    <definedName name="炼焦1994">#REF!</definedName>
    <definedName name="炼焦1995">#REF!</definedName>
    <definedName name="炼焦1996">#REF!</definedName>
    <definedName name="炼焦1997">#REF!</definedName>
    <definedName name="炼焦1998">#REF!</definedName>
    <definedName name="炼焦1999">#REF!</definedName>
    <definedName name="炼焦2000">#REF!</definedName>
    <definedName name="炼焦2001">#REF!</definedName>
    <definedName name="炼焦2002">#REF!</definedName>
    <definedName name="炼焦2003">#REF!</definedName>
    <definedName name="炼焦2004">#REF!</definedName>
    <definedName name="炼焦2005">#REF!</definedName>
    <definedName name="炼焦2006">#REF!</definedName>
    <definedName name="炼焦2007">#REF!</definedName>
    <definedName name="炼焦2008">#REF!</definedName>
    <definedName name="炼焦2009">#REF!</definedName>
    <definedName name="炼焦2010">#REF!</definedName>
    <definedName name="炼焦2011">#REF!</definedName>
    <definedName name="炼焦2012">#REF!</definedName>
    <definedName name="炼焦2013">#REF!</definedName>
    <definedName name="炼焦2014">#REF!</definedName>
    <definedName name="明细分类账">#REF!</definedName>
    <definedName name="木木炭">#REF!</definedName>
    <definedName name="年初短期投资">#REF!</definedName>
    <definedName name="年初货币资金">#REF!</definedName>
    <definedName name="年初应收票据">#REF!</definedName>
    <definedName name="年租金增长率">#REF!</definedName>
    <definedName name="其他货币资金明细表">#REF!</definedName>
    <definedName name="其他未交款明细表">#REF!</definedName>
    <definedName name="其他应付款明细表">#REF!</definedName>
    <definedName name="其他应收款明细表">#REF!</definedName>
    <definedName name="区域.1342022">#REF!</definedName>
    <definedName name="区域.1342022_区域">#REF!</definedName>
    <definedName name="区域.2764432">#REF!</definedName>
    <definedName name="区域.2764432_区域">#REF!</definedName>
    <definedName name="区域.3845901_区域">#REF!</definedName>
    <definedName name="区域.5134563">#REF!</definedName>
    <definedName name="区域.5134563_区域">#REF!</definedName>
    <definedName name="区域.6079519">#REF!</definedName>
    <definedName name="区域.6079519_区域">#REF!</definedName>
    <definedName name="区域.6121344">#REF!</definedName>
    <definedName name="区域.6121344_区域">#REF!</definedName>
    <definedName name="区域.7569072">#REF!</definedName>
    <definedName name="区域.7569072_区域">#REF!</definedName>
    <definedName name="人">#REF!</definedName>
    <definedName name="三里亭写字楼底商租金计算表">#REF!</definedName>
    <definedName name="设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说是">#N/A</definedName>
    <definedName name="损益">#REF!</definedName>
    <definedName name="调整分录汇总表_1997_1999.9.30">#REF!</definedName>
    <definedName name="铜1995">#REF!</definedName>
    <definedName name="铜1996">#REF!</definedName>
    <definedName name="铜1997">#REF!</definedName>
    <definedName name="铜1998">#REF!</definedName>
    <definedName name="铜1999">#REF!</definedName>
    <definedName name="铜2000">#REF!</definedName>
    <definedName name="铜2001">#REF!</definedName>
    <definedName name="铜2002">#REF!</definedName>
    <definedName name="铜2003">#REF!</definedName>
    <definedName name="铜2004">#REF!</definedName>
    <definedName name="铜2005">#REF!</definedName>
    <definedName name="铜2006">#REF!</definedName>
    <definedName name="铜2007">#REF!</definedName>
    <definedName name="铜2008">#REF!</definedName>
    <definedName name="铜2009">#REF!</definedName>
    <definedName name="铜2010">#REF!</definedName>
    <definedName name="铜2011">#REF!</definedName>
    <definedName name="铜2012">#REF!</definedName>
    <definedName name="铜2013">#REF!</definedName>
    <definedName name="铜2014">#REF!</definedName>
    <definedName name="铜2015">#REF!</definedName>
    <definedName name="土">#REF!</definedName>
    <definedName name="土地18">{"Book1","公路收费权测算表.xls"}</definedName>
    <definedName name="王王码">#REF!</definedName>
    <definedName name="未交税金明细表">#REF!</definedName>
    <definedName name="呜呜呜呜">#REF!</definedName>
    <definedName name="无对应明细表的报表项目">#REF!</definedName>
    <definedName name="吾问无为谓">#REF!</definedName>
    <definedName name="现___金___流___量___表">#REF!</definedName>
    <definedName name="现金流量预测">{"Client Name or Project Name"}</definedName>
    <definedName name="现金流预测2">{"Client Name or Project Name"}</definedName>
    <definedName name="现金流预测22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鑫">'[1]4-6-1房屋建筑物市场法评估明细表'!鑫</definedName>
    <definedName name="序号">#REF!</definedName>
    <definedName name="冶金1980">#REF!</definedName>
    <definedName name="冶金1981">#REF!</definedName>
    <definedName name="冶金1982">#REF!</definedName>
    <definedName name="冶金1983">#REF!</definedName>
    <definedName name="冶金1984">#REF!</definedName>
    <definedName name="冶金1985">#REF!</definedName>
    <definedName name="冶金1986">#REF!</definedName>
    <definedName name="冶金1987">#REF!</definedName>
    <definedName name="冶金1988">#REF!</definedName>
    <definedName name="冶金1989">#REF!</definedName>
    <definedName name="冶金1990">#REF!</definedName>
    <definedName name="冶金1991">#REF!</definedName>
    <definedName name="冶金1992">#REF!</definedName>
    <definedName name="冶金1993">#REF!</definedName>
    <definedName name="冶金1994">#REF!</definedName>
    <definedName name="冶金1995">#REF!</definedName>
    <definedName name="冶金1996">#REF!</definedName>
    <definedName name="冶金1997">#REF!</definedName>
    <definedName name="冶金1998">#REF!</definedName>
    <definedName name="冶金1999">#REF!</definedName>
    <definedName name="冶金2000">#REF!</definedName>
    <definedName name="冶金2001">#REF!</definedName>
    <definedName name="冶金2002">#REF!</definedName>
    <definedName name="冶金2003">#REF!</definedName>
    <definedName name="冶金2004">#REF!</definedName>
    <definedName name="冶金2005">#REF!</definedName>
    <definedName name="冶金2006">#REF!</definedName>
    <definedName name="冶金2007">#REF!</definedName>
    <definedName name="冶金2008">#REF!</definedName>
    <definedName name="冶金2009">#REF!</definedName>
    <definedName name="冶金2010">#REF!</definedName>
    <definedName name="冶金2011">#REF!</definedName>
    <definedName name="冶金2012">#REF!</definedName>
    <definedName name="冶金2013">#REF!</definedName>
    <definedName name="冶金2014">#REF!</definedName>
    <definedName name="一落千丈">#REF!</definedName>
    <definedName name="以前年度损益调整明细表">#REF!</definedName>
    <definedName name="因素条件比较表">#REF!</definedName>
    <definedName name="因素条件系数修正表">#REF!</definedName>
    <definedName name="因素条件指数表">#REF!</definedName>
    <definedName name="营业外" hidden="1">{"M6Print",#N/A,FALSE,"M6";"M6_1Print",#N/A,FALSE,"M6_1";"M6_2Print",#N/A,FALSE,"M6_2"}</definedName>
    <definedName name="营业外收支新" hidden="1">{"M2Print",#N/A,FALSE,"M2"}</definedName>
    <definedName name="营业外支出明细表">#REF!</definedName>
    <definedName name="应付票据明细表">#REF!</definedName>
    <definedName name="应付债券审定表">#REF!</definedName>
    <definedName name="应收">#REF!</definedName>
    <definedName name="油罐15立方询价">'[1]4-6-1房屋建筑物市场法评估明细表'!油罐15立方询价</definedName>
    <definedName name="有">#REF!</definedName>
    <definedName name="预测期现金流量计算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测现金流量">{"Client Name or Project Name"}</definedName>
    <definedName name="预测现金流量表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付帐款明细表">#REF!</definedName>
    <definedName name="预收货款明细表">#REF!</definedName>
    <definedName name="预提费用明细表">#REF!</definedName>
    <definedName name="重要性水平估计表">#REF!</definedName>
    <definedName name="主营成本我方数据">{"Client Name or Project Name"}</definedName>
    <definedName name="资____产____负____债_____表">#REF!</definedName>
    <definedName name="资产">#REF!</definedName>
    <definedName name="资产分析表">#REF!</definedName>
    <definedName name="资料查证及特殊约定事项说明">#REF!</definedName>
    <definedName name="租约外折现率">#REF!</definedName>
    <definedName name="전">#REF!</definedName>
    <definedName name="주택사업본부">#REF!</definedName>
    <definedName name="철구사업본부">#REF!</definedName>
    <definedName name="Payment_Number" localSheetId="0">ROW()-Header_Row</definedName>
    <definedName name="_xlnm.Print_Area" localSheetId="0">'房屋评估明细表-住宅'!$A$1:$AA$1265</definedName>
    <definedName name="wwwwwwwwwwwww" localSheetId="0">ROW()-Header_Row</definedName>
    <definedName name="sum">#REF!</definedName>
    <definedName name="fangfa">[2]引用区域!$J$2:$J$25</definedName>
    <definedName name="FANWEI1">[3]索引表!$C$4:$C$101</definedName>
    <definedName name="quyu">[2]引用区域!$H$2:$H$24</definedName>
    <definedName name="xingming">[2]引用区域!$A$2:$A$24</definedName>
    <definedName name="yongtu">[2]引用区域!$F$2:$F$24</definedName>
    <definedName name="大多数">[5]XL4Poppy!$A$15</definedName>
    <definedName name="固定资产">[6]XL4Poppy!$A$15</definedName>
    <definedName name="、">xxxChunkR16314C1+#REF!+#REF!+#REF!+#REF!+#REF!+#REF!+#REF!+#REF!+#REF!+#REF!+#REF!+#REF!+#REF!+#REF!+#REF!+#REF!+#REF!+#REF!+#REF!+#REF!+#REF!+#REF!+#REF!+#REF!+#REF!+#REF!+#REF!+#REF!+#REF!+#REF!+#REF!</definedName>
    <definedName name="_">#REF!</definedName>
    <definedName name="_.dbf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_____?">#REF!</definedName>
    <definedName name="______??????">#REF!</definedName>
    <definedName name="______________?">#REF!</definedName>
    <definedName name="_____________________YE1">#REF!</definedName>
    <definedName name="____________________YE1">#REF!</definedName>
    <definedName name="___________________YE1">#REF!</definedName>
    <definedName name="__________________YE1">#REF!</definedName>
    <definedName name="__________________YS1">#REF!</definedName>
    <definedName name="__________________YS2">'[7]YS02-02'!#REF!</definedName>
    <definedName name="_________________YE1">#REF!</definedName>
    <definedName name="_________________YS1">#REF!</definedName>
    <definedName name="_________________YS2">'[7]YS02-02'!#REF!</definedName>
    <definedName name="________________YE1">#REF!</definedName>
    <definedName name="________________YS1">#REF!</definedName>
    <definedName name="________________YS2">'[7]YS02-02'!#REF!</definedName>
    <definedName name="_______________YS1">#REF!</definedName>
    <definedName name="_______________YS2">'[7]YS02-02'!#REF!</definedName>
    <definedName name="______________YE1">#REF!</definedName>
    <definedName name="______________YS1">#REF!</definedName>
    <definedName name="______________YS2">'[7]YS02-02'!#REF!</definedName>
    <definedName name="_____________YE1">#REF!</definedName>
    <definedName name="_____________YS1">#REF!</definedName>
    <definedName name="_____________YS2">'[7]YS02-02'!#REF!</definedName>
    <definedName name="____________YE1">#REF!</definedName>
    <definedName name="___________YE1">#REF!</definedName>
    <definedName name="___________YS1">#REF!</definedName>
    <definedName name="___________YS2">'[7]YS02-02'!#REF!</definedName>
    <definedName name="__________YE1">#REF!</definedName>
    <definedName name="__________YS1">#REF!</definedName>
    <definedName name="__________YS2">'[7]YS02-02'!#REF!</definedName>
    <definedName name="_________YE1">#REF!</definedName>
    <definedName name="_________YS1">#REF!</definedName>
    <definedName name="_________YS2">'[7]YS02-02'!#REF!</definedName>
    <definedName name="________YE1">#REF!</definedName>
    <definedName name="________YS1">#REF!</definedName>
    <definedName name="________YS2">'[7]YS02-02'!#REF!</definedName>
    <definedName name="_______BSP2">#REF!</definedName>
    <definedName name="_______YE1">#REF!</definedName>
    <definedName name="_______YS1">#REF!</definedName>
    <definedName name="_______YS2">'[7]YS02-02'!#REF!</definedName>
    <definedName name="______BSP2">#REF!</definedName>
    <definedName name="______pgz101">#REF!</definedName>
    <definedName name="______pgz102">#REF!</definedName>
    <definedName name="______pgz103">#REF!</definedName>
    <definedName name="______pgz104">#REF!</definedName>
    <definedName name="______pgz105">#REF!</definedName>
    <definedName name="______pgz106">#REF!</definedName>
    <definedName name="______pgz511">#REF!</definedName>
    <definedName name="______pgz512">#REF!</definedName>
    <definedName name="______pgz513">#REF!</definedName>
    <definedName name="______pgz521">#REF!</definedName>
    <definedName name="______pgz522">#REF!</definedName>
    <definedName name="______pgz523">#REF!</definedName>
    <definedName name="______pgz53">#REF!</definedName>
    <definedName name="______pgz541">#REF!</definedName>
    <definedName name="______pgz542">#REF!</definedName>
    <definedName name="______pgz55">#REF!</definedName>
    <definedName name="______pgz56">#REF!</definedName>
    <definedName name="______pgz61">#REF!</definedName>
    <definedName name="______pgz62">#REF!</definedName>
    <definedName name="______pgz71">#REF!</definedName>
    <definedName name="______pgz72">#REF!</definedName>
    <definedName name="______pgz81">#REF!</definedName>
    <definedName name="______pgz82">#REF!</definedName>
    <definedName name="______pgz91">#REF!</definedName>
    <definedName name="______pgz910">#REF!</definedName>
    <definedName name="______pgz911">#REF!</definedName>
    <definedName name="______pgz912">#REF!</definedName>
    <definedName name="______pgz913">#REF!</definedName>
    <definedName name="______pgz92">#REF!</definedName>
    <definedName name="______pgz95">#REF!</definedName>
    <definedName name="______pgz97">#REF!</definedName>
    <definedName name="______pgz98">#REF!</definedName>
    <definedName name="______YE1">#REF!</definedName>
    <definedName name="______YS1">#REF!</definedName>
    <definedName name="______YS2">'[7]YS02-02'!#REF!</definedName>
    <definedName name="______yz511">#REF!</definedName>
    <definedName name="______yz512">#REF!</definedName>
    <definedName name="______yz513">#REF!</definedName>
    <definedName name="______yz521">#REF!</definedName>
    <definedName name="______yz522">#REF!</definedName>
    <definedName name="______yz523">#REF!</definedName>
    <definedName name="_____BSP2">#REF!</definedName>
    <definedName name="_____pgz101">#REF!</definedName>
    <definedName name="_____pgz102">#REF!</definedName>
    <definedName name="_____pgz103">#REF!</definedName>
    <definedName name="_____pgz104">#REF!</definedName>
    <definedName name="_____pgz105">#REF!</definedName>
    <definedName name="_____pgz106">#REF!</definedName>
    <definedName name="_____pgz511">#REF!</definedName>
    <definedName name="_____pgz512">#REF!</definedName>
    <definedName name="_____pgz513">#REF!</definedName>
    <definedName name="_____pgz521">#REF!</definedName>
    <definedName name="_____pgz522">#REF!</definedName>
    <definedName name="_____pgz523">#REF!</definedName>
    <definedName name="_____pgz53">#REF!</definedName>
    <definedName name="_____pgz541">#REF!</definedName>
    <definedName name="_____pgz542">#REF!</definedName>
    <definedName name="_____pgz55">#REF!</definedName>
    <definedName name="_____pgz56">#REF!</definedName>
    <definedName name="_____pgz61">#REF!</definedName>
    <definedName name="_____pgz62">#REF!</definedName>
    <definedName name="_____pgz71">#REF!</definedName>
    <definedName name="_____pgz72">#REF!</definedName>
    <definedName name="_____pgz81">#REF!</definedName>
    <definedName name="_____pgz82">#REF!</definedName>
    <definedName name="_____pgz91">#REF!</definedName>
    <definedName name="_____pgz910">#REF!</definedName>
    <definedName name="_____pgz911">#REF!</definedName>
    <definedName name="_____pgz912">#REF!</definedName>
    <definedName name="_____pgz913">#REF!</definedName>
    <definedName name="_____pgz92">#REF!</definedName>
    <definedName name="_____pgz95">#REF!</definedName>
    <definedName name="_____pgz97">#REF!</definedName>
    <definedName name="_____pgz98">#REF!</definedName>
    <definedName name="_____SH1">#REF!</definedName>
    <definedName name="_____tsh4">'[8]5折旧预测ok'!#REF!</definedName>
    <definedName name="_____tsh5">'[8]5折旧预测ok'!#REF!</definedName>
    <definedName name="_____tsh6">'[8]5折旧预测ok'!#REF!</definedName>
    <definedName name="_____tsh7">'[8]5折旧预测ok'!#REF!</definedName>
    <definedName name="_____YE1">#REF!</definedName>
    <definedName name="_____YS1">#REF!</definedName>
    <definedName name="_____YS2">'[7]YS02-02'!#REF!</definedName>
    <definedName name="_____yz511">#REF!</definedName>
    <definedName name="_____yz512">#REF!</definedName>
    <definedName name="_____yz513">#REF!</definedName>
    <definedName name="_____yz521">#REF!</definedName>
    <definedName name="_____yz522">#REF!</definedName>
    <definedName name="_____yz523">#REF!</definedName>
    <definedName name="____08.10">#REF!</definedName>
    <definedName name="____08.11">#REF!</definedName>
    <definedName name="____08.12">#REF!</definedName>
    <definedName name="____08.9月">#REF!</definedName>
    <definedName name="____09年度">#REF!</definedName>
    <definedName name="____1">#REF!</definedName>
    <definedName name="____1到6月份其他应收款余额表">#REF!</definedName>
    <definedName name="____8月">#REF!</definedName>
    <definedName name="____abc1">[9]外销涤布!$A$1:$N$329</definedName>
    <definedName name="____abc2">[9]外销涤布!$A$1:$N$329</definedName>
    <definedName name="____BSP2">#REF!</definedName>
    <definedName name="____ddd1">[10]账面外销!$A$6:$R$11</definedName>
    <definedName name="____ddd2">[10]账面外销!$A$6:$R$11</definedName>
    <definedName name="____DIV01">#REF!</definedName>
    <definedName name="____DIV02">#REF!</definedName>
    <definedName name="____DIV31">#REF!</definedName>
    <definedName name="____DIV32">#REF!</definedName>
    <definedName name="____DIV34">#REF!</definedName>
    <definedName name="____DIV38">#REF!</definedName>
    <definedName name="____DIV93">#REF!</definedName>
    <definedName name="____k110">#REF!</definedName>
    <definedName name="____K120">#REF!</definedName>
    <definedName name="____l200">#REF!</definedName>
    <definedName name="____LM1">'[11]Detail Loan Move. &amp; Listing'!#REF!</definedName>
    <definedName name="____P220">#REF!</definedName>
    <definedName name="____PA7">'[12]SW-TEO'!#REF!</definedName>
    <definedName name="____PA8">'[12]SW-TEO'!#REF!</definedName>
    <definedName name="____PD1">'[12]SW-TEO'!#REF!</definedName>
    <definedName name="____PE12">'[12]SW-TEO'!#REF!</definedName>
    <definedName name="____PE13">'[12]SW-TEO'!#REF!</definedName>
    <definedName name="____PE6">'[12]SW-TEO'!#REF!</definedName>
    <definedName name="____PE7">'[12]SW-TEO'!#REF!</definedName>
    <definedName name="____PE8">'[12]SW-TEO'!#REF!</definedName>
    <definedName name="____PE9">'[12]SW-TEO'!#REF!</definedName>
    <definedName name="____pgz101">#REF!</definedName>
    <definedName name="____pgz102">#REF!</definedName>
    <definedName name="____pgz103">#REF!</definedName>
    <definedName name="____pgz104">#REF!</definedName>
    <definedName name="____pgz105">#REF!</definedName>
    <definedName name="____pgz106">#REF!</definedName>
    <definedName name="____pgz511">#REF!</definedName>
    <definedName name="____pgz512">#REF!</definedName>
    <definedName name="____pgz513">#REF!</definedName>
    <definedName name="____pgz521">#REF!</definedName>
    <definedName name="____pgz522">#REF!</definedName>
    <definedName name="____pgz523">#REF!</definedName>
    <definedName name="____pgz53">#REF!</definedName>
    <definedName name="____pgz541">#REF!</definedName>
    <definedName name="____pgz542">#REF!</definedName>
    <definedName name="____pgz55">#REF!</definedName>
    <definedName name="____pgz56">#REF!</definedName>
    <definedName name="____pgz61">#REF!</definedName>
    <definedName name="____pgz62">#REF!</definedName>
    <definedName name="____pgz71">#REF!</definedName>
    <definedName name="____pgz72">#REF!</definedName>
    <definedName name="____pgz81">#REF!</definedName>
    <definedName name="____pgz82">#REF!</definedName>
    <definedName name="____pgz91">#REF!</definedName>
    <definedName name="____pgz910">#REF!</definedName>
    <definedName name="____pgz911">#REF!</definedName>
    <definedName name="____pgz912">#REF!</definedName>
    <definedName name="____pgz913">#REF!</definedName>
    <definedName name="____pgz92">#REF!</definedName>
    <definedName name="____pgz95">#REF!</definedName>
    <definedName name="____pgz97">#REF!</definedName>
    <definedName name="____pgz98">#REF!</definedName>
    <definedName name="____PH1">'[12]SW-TEO'!#REF!</definedName>
    <definedName name="____PI1">'[12]SW-TEO'!#REF!</definedName>
    <definedName name="____PK1">'[12]SW-TEO'!#REF!</definedName>
    <definedName name="____PK3">'[12]SW-TEO'!#REF!</definedName>
    <definedName name="____SH1">#REF!</definedName>
    <definedName name="____tmp1">#REF!</definedName>
    <definedName name="____tsh4">'[8]5折旧预测ok'!#REF!</definedName>
    <definedName name="____tsh5">'[8]5折旧预测ok'!#REF!</definedName>
    <definedName name="____tsh6">'[8]5折旧预测ok'!#REF!</definedName>
    <definedName name="____tsh7">'[8]5折旧预测ok'!#REF!</definedName>
    <definedName name="____U111">[13]以前年度损益调整!$A$5:$F$17</definedName>
    <definedName name="____U222">[13]以前年度损益调整!$A$5:$F$17</definedName>
    <definedName name="____w6">#REF!</definedName>
    <definedName name="____YE1">#REF!</definedName>
    <definedName name="____YS1">#REF!</definedName>
    <definedName name="____YS2">'[7]YS02-02'!#REF!</definedName>
    <definedName name="____yz511">#REF!</definedName>
    <definedName name="____yz512">#REF!</definedName>
    <definedName name="____yz513">#REF!</definedName>
    <definedName name="____yz521">#REF!</definedName>
    <definedName name="____yz522">#REF!</definedName>
    <definedName name="____yz523">#REF!</definedName>
    <definedName name="___08.10">#REF!</definedName>
    <definedName name="___08.11">#REF!</definedName>
    <definedName name="___08.12">#REF!</definedName>
    <definedName name="___08.9月">#REF!</definedName>
    <definedName name="___09年度">#REF!</definedName>
    <definedName name="___1">#REF!</definedName>
    <definedName name="___1到6月份其他应收款余额表">#REF!</definedName>
    <definedName name="___8月">#REF!</definedName>
    <definedName name="___aa1">#REF!</definedName>
    <definedName name="___aa2">#REF!</definedName>
    <definedName name="___aa3">#REF!</definedName>
    <definedName name="___aa4">#REF!</definedName>
    <definedName name="___aa5">#REF!</definedName>
    <definedName name="___aa6">#REF!</definedName>
    <definedName name="___aa7">#REF!</definedName>
    <definedName name="___abc1">[9]外销涤布!$A$1:$N$329</definedName>
    <definedName name="___abc2">[9]外销涤布!$A$1:$N$329</definedName>
    <definedName name="___BSP2">#REF!</definedName>
    <definedName name="___ddd1">[10]账面外销!$A$6:$R$11</definedName>
    <definedName name="___ddd2">[10]账面外销!$A$6:$R$11</definedName>
    <definedName name="___DIV01">#REF!</definedName>
    <definedName name="___DIV02">#REF!</definedName>
    <definedName name="___DIV31">#REF!</definedName>
    <definedName name="___DIV32">#REF!</definedName>
    <definedName name="___DIV34">#REF!</definedName>
    <definedName name="___DIV38">#REF!</definedName>
    <definedName name="___DIV93">#REF!</definedName>
    <definedName name="___k110">#REF!</definedName>
    <definedName name="___K120">#REF!</definedName>
    <definedName name="___l200">#REF!</definedName>
    <definedName name="___LM1">'[11]Detail Loan Move. &amp; Listing'!#REF!</definedName>
    <definedName name="___P220">#REF!</definedName>
    <definedName name="___PA7">'[12]SW-TEO'!#REF!</definedName>
    <definedName name="___PA8">'[12]SW-TEO'!#REF!</definedName>
    <definedName name="___PD1">'[12]SW-TEO'!#REF!</definedName>
    <definedName name="___PE12">'[12]SW-TEO'!#REF!</definedName>
    <definedName name="___PE13">'[12]SW-TEO'!#REF!</definedName>
    <definedName name="___PE6">'[12]SW-TEO'!#REF!</definedName>
    <definedName name="___PE7">'[12]SW-TEO'!#REF!</definedName>
    <definedName name="___PE8">'[12]SW-TEO'!#REF!</definedName>
    <definedName name="___PE9">'[12]SW-TEO'!#REF!</definedName>
    <definedName name="___pgz101">#REF!</definedName>
    <definedName name="___pgz102">#REF!</definedName>
    <definedName name="___pgz103">#REF!</definedName>
    <definedName name="___pgz104">#REF!</definedName>
    <definedName name="___pgz105">#REF!</definedName>
    <definedName name="___pgz106">#REF!</definedName>
    <definedName name="___pgz511">#REF!</definedName>
    <definedName name="___pgz512">#REF!</definedName>
    <definedName name="___pgz513">#REF!</definedName>
    <definedName name="___pgz521">#REF!</definedName>
    <definedName name="___pgz522">#REF!</definedName>
    <definedName name="___pgz523">#REF!</definedName>
    <definedName name="___pgz53">#REF!</definedName>
    <definedName name="___pgz541">#REF!</definedName>
    <definedName name="___pgz542">#REF!</definedName>
    <definedName name="___pgz55">#REF!</definedName>
    <definedName name="___pgz56">#REF!</definedName>
    <definedName name="___pgz61">#REF!</definedName>
    <definedName name="___pgz62">#REF!</definedName>
    <definedName name="___pgz71">#REF!</definedName>
    <definedName name="___pgz72">#REF!</definedName>
    <definedName name="___pgz81">#REF!</definedName>
    <definedName name="___pgz82">#REF!</definedName>
    <definedName name="___pgz91">#REF!</definedName>
    <definedName name="___pgz910">#REF!</definedName>
    <definedName name="___pgz911">#REF!</definedName>
    <definedName name="___pgz912">#REF!</definedName>
    <definedName name="___pgz913">#REF!</definedName>
    <definedName name="___pgz92">#REF!</definedName>
    <definedName name="___pgz95">#REF!</definedName>
    <definedName name="___pgz97">#REF!</definedName>
    <definedName name="___pgz98">#REF!</definedName>
    <definedName name="___PH1">'[12]SW-TEO'!#REF!</definedName>
    <definedName name="___PI1">'[12]SW-TEO'!#REF!</definedName>
    <definedName name="___PK1">'[12]SW-TEO'!#REF!</definedName>
    <definedName name="___PK3">'[12]SW-TEO'!#REF!</definedName>
    <definedName name="___SH1">#REF!</definedName>
    <definedName name="___tmp1">#REF!</definedName>
    <definedName name="___tsh4">[14]固定资产预测!#REF!</definedName>
    <definedName name="___tsh5">[14]固定资产预测!#REF!</definedName>
    <definedName name="___tsh6">[14]固定资产预测!#REF!</definedName>
    <definedName name="___tsh7">[14]固定资产预测!#REF!</definedName>
    <definedName name="___U111">[13]以前年度损益调整!$A$5:$F$17</definedName>
    <definedName name="___U222">[13]以前年度损益调整!$A$5:$F$17</definedName>
    <definedName name="___UF1">#REF!</definedName>
    <definedName name="___w6">#REF!</definedName>
    <definedName name="___YE1">#REF!</definedName>
    <definedName name="___YS1">#REF!</definedName>
    <definedName name="___YS2">'[7]YS02-02'!#REF!</definedName>
    <definedName name="___yz511">#REF!</definedName>
    <definedName name="___yz512">#REF!</definedName>
    <definedName name="___yz513">#REF!</definedName>
    <definedName name="___yz521">#REF!</definedName>
    <definedName name="___yz522">#REF!</definedName>
    <definedName name="___yz523">#REF!</definedName>
    <definedName name="___余额表_一级_.dbf">#REF!</definedName>
    <definedName name="__08.10">#REF!</definedName>
    <definedName name="__08.11">#REF!</definedName>
    <definedName name="__08.12">#REF!</definedName>
    <definedName name="__08.9月">#REF!</definedName>
    <definedName name="__09年度">#REF!</definedName>
    <definedName name="__1">#REF!</definedName>
    <definedName name="__1_房屋建筑物">#REF!</definedName>
    <definedName name="__1_余额表_一级_.dbf">#REF!</definedName>
    <definedName name="__1111111111">#REF!</definedName>
    <definedName name="__1D2_">#REF!</definedName>
    <definedName name="__1到6月份其他应收款余额表">#REF!</definedName>
    <definedName name="__20041">#REF!</definedName>
    <definedName name="__20042">#REF!</definedName>
    <definedName name="__20043">#REF!</definedName>
    <definedName name="__20044">#REF!</definedName>
    <definedName name="__2余额表_一级_.dbf">#REF!</definedName>
    <definedName name="__8月">#REF!</definedName>
    <definedName name="__aa1">#REF!</definedName>
    <definedName name="__aa2">#REF!</definedName>
    <definedName name="__aa3">#REF!</definedName>
    <definedName name="__aa4">#REF!</definedName>
    <definedName name="__aa5">#REF!</definedName>
    <definedName name="__aa6">#REF!</definedName>
    <definedName name="__aa7">#REF!</definedName>
    <definedName name="__AD67324">'[15]固定资产附属设备清单(EAM）'!$AD$59392</definedName>
    <definedName name="__BSP2">#REF!</definedName>
    <definedName name="__DIV01">#REF!</definedName>
    <definedName name="__DIV02">#REF!</definedName>
    <definedName name="__DIV31">#REF!</definedName>
    <definedName name="__DIV32">#REF!</definedName>
    <definedName name="__DIV34">#REF!</definedName>
    <definedName name="__DIV38">#REF!</definedName>
    <definedName name="__DIV93">#REF!</definedName>
    <definedName name="__HEJ1">[16]现金!$F$8:$J$8</definedName>
    <definedName name="__k110">#REF!</definedName>
    <definedName name="__K120">#REF!</definedName>
    <definedName name="__l200">#REF!</definedName>
    <definedName name="__LM1">'[11]Detail Loan Move. &amp; Listing'!#REF!</definedName>
    <definedName name="__P220">#REF!</definedName>
    <definedName name="__pgz101">#REF!</definedName>
    <definedName name="__pgz102">#REF!</definedName>
    <definedName name="__pgz103">#REF!</definedName>
    <definedName name="__pgz104">#REF!</definedName>
    <definedName name="__pgz105">#REF!</definedName>
    <definedName name="__pgz106">#REF!</definedName>
    <definedName name="__pgz511">#REF!</definedName>
    <definedName name="__pgz512">#REF!</definedName>
    <definedName name="__pgz513">#REF!</definedName>
    <definedName name="__pgz521">#REF!</definedName>
    <definedName name="__pgz522">#REF!</definedName>
    <definedName name="__pgz523">#REF!</definedName>
    <definedName name="__pgz53">#REF!</definedName>
    <definedName name="__pgz541">#REF!</definedName>
    <definedName name="__pgz542">#REF!</definedName>
    <definedName name="__pgz55">#REF!</definedName>
    <definedName name="__pgz56">#REF!</definedName>
    <definedName name="__pgz61">#REF!</definedName>
    <definedName name="__pgz62">#REF!</definedName>
    <definedName name="__pgz71">#REF!</definedName>
    <definedName name="__pgz72">#REF!</definedName>
    <definedName name="__pgz81">#REF!</definedName>
    <definedName name="__pgz82">#REF!</definedName>
    <definedName name="__pgz91">#REF!</definedName>
    <definedName name="__pgz910">#REF!</definedName>
    <definedName name="__pgz911">#REF!</definedName>
    <definedName name="__pgz912">#REF!</definedName>
    <definedName name="__pgz913">#REF!</definedName>
    <definedName name="__pgz92">#REF!</definedName>
    <definedName name="__pgz95">#REF!</definedName>
    <definedName name="__pgz97">#REF!</definedName>
    <definedName name="__pgz98">#REF!</definedName>
    <definedName name="__SH1">#REF!</definedName>
    <definedName name="__tmp1">#REF!</definedName>
    <definedName name="__tsh4">[14]固定资产预测!#REF!</definedName>
    <definedName name="__tsh5">[14]固定资产预测!#REF!</definedName>
    <definedName name="__tsh6">[14]固定资产预测!#REF!</definedName>
    <definedName name="__tsh7">[14]固定资产预测!#REF!</definedName>
    <definedName name="__U111">[13]以前年度损益调整!$A$5:$F$17</definedName>
    <definedName name="__U222">[13]以前年度损益调整!$A$5:$F$17</definedName>
    <definedName name="__UF1">#REF!</definedName>
    <definedName name="__w6">#REF!</definedName>
    <definedName name="__YE1">#REF!</definedName>
    <definedName name="__YS1">#REF!</definedName>
    <definedName name="__YS2">'[7]YS02-02'!#REF!</definedName>
    <definedName name="__yz511">#REF!</definedName>
    <definedName name="__yz512">#REF!</definedName>
    <definedName name="__yz513">#REF!</definedName>
    <definedName name="__yz521">#REF!</definedName>
    <definedName name="__yz522">#REF!</definedName>
    <definedName name="__yz523">#REF!</definedName>
    <definedName name="__其他资产_开办费除外_明细表">#REF!</definedName>
    <definedName name="__余额表_一级_.dbf">#REF!</definedName>
    <definedName name="_00">#REF!</definedName>
    <definedName name="_0000">#REF!</definedName>
    <definedName name="_00000">#REF!</definedName>
    <definedName name="_001">#REF!</definedName>
    <definedName name="_00101">'[17]500101'!$A$1:$J$56</definedName>
    <definedName name="_001z">#REF!</definedName>
    <definedName name="_002002007">#REF!</definedName>
    <definedName name="_002002019">#REF!</definedName>
    <definedName name="_002年6月收入及成本报表">#REF!</definedName>
    <definedName name="_002年6月制造及辅助生产表">#REF!</definedName>
    <definedName name="_003">#REF!</definedName>
    <definedName name="_004">#REF!</definedName>
    <definedName name="_004年">#REF!</definedName>
    <definedName name="_00510">#REF!</definedName>
    <definedName name="_005101">#REF!</definedName>
    <definedName name="_007">#REF!</definedName>
    <definedName name="_008">#REF!</definedName>
    <definedName name="_009">#REF!</definedName>
    <definedName name="_010">#REF!</definedName>
    <definedName name="_010.c17">#REF!</definedName>
    <definedName name="_010101">#REF!</definedName>
    <definedName name="_011">#REF!</definedName>
    <definedName name="_012">#REF!</definedName>
    <definedName name="_013">#REF!</definedName>
    <definedName name="_014">#REF!</definedName>
    <definedName name="_015">#REF!</definedName>
    <definedName name="_017">#REF!</definedName>
    <definedName name="_018">#REF!</definedName>
    <definedName name="_019">#REF!</definedName>
    <definedName name="_020">#REF!</definedName>
    <definedName name="_021">#REF!</definedName>
    <definedName name="_022">#REF!</definedName>
    <definedName name="_026">#REF!</definedName>
    <definedName name="_027">#REF!</definedName>
    <definedName name="_028">#REF!</definedName>
    <definedName name="_031">#REF!</definedName>
    <definedName name="_06.16">#REF!</definedName>
    <definedName name="_06.29">#REF!</definedName>
    <definedName name="_06.35">#REF!</definedName>
    <definedName name="_07">#REF!</definedName>
    <definedName name="_07.15">#REF!</definedName>
    <definedName name="_07.24">#REF!</definedName>
    <definedName name="_07.26">#REF!</definedName>
    <definedName name="_07.32">#REF!</definedName>
    <definedName name="_07.34">#REF!</definedName>
    <definedName name="_07.37清">#REF!</definedName>
    <definedName name="_07.38">#REF!</definedName>
    <definedName name="_07.39">#REF!</definedName>
    <definedName name="_07.40">#REF!</definedName>
    <definedName name="_07.41清">#REF!</definedName>
    <definedName name="_07.43">[18]_07.43清!$A$1:$J$47</definedName>
    <definedName name="_07.47">#REF!</definedName>
    <definedName name="_07.49">#REF!</definedName>
    <definedName name="_07.50">#REF!</definedName>
    <definedName name="_07.52">#REF!</definedName>
    <definedName name="_08.01">#REF!</definedName>
    <definedName name="_08.02">#REF!</definedName>
    <definedName name="_08.05">#REF!</definedName>
    <definedName name="_08.07">#REF!</definedName>
    <definedName name="_08.09">#REF!</definedName>
    <definedName name="_08.10">#REF!</definedName>
    <definedName name="_08.11">#REF!</definedName>
    <definedName name="_08.12">#REF!</definedName>
    <definedName name="_08.13">#REF!</definedName>
    <definedName name="_08.13清">#REF!</definedName>
    <definedName name="_08.14">#REF!</definedName>
    <definedName name="_08.15">#REF!</definedName>
    <definedName name="_08.171">#REF!</definedName>
    <definedName name="_08.19">#REF!</definedName>
    <definedName name="_08.22">#REF!</definedName>
    <definedName name="_08.222">#REF!</definedName>
    <definedName name="_08.24">#REF!</definedName>
    <definedName name="_08.37">#REF!</definedName>
    <definedName name="_08.38">#REF!</definedName>
    <definedName name="_08.45">#REF!</definedName>
    <definedName name="_08.55">#REF!</definedName>
    <definedName name="_08.9月">#REF!</definedName>
    <definedName name="_09">#REF!</definedName>
    <definedName name="_09.03">#REF!</definedName>
    <definedName name="_09.70">[19]_54010103!$A$1:$J$19</definedName>
    <definedName name="_09年度">#REF!</definedName>
    <definedName name="_0天应收">#REF!</definedName>
    <definedName name="_1">#REF!</definedName>
    <definedName name="_1、资产类">#REF!</definedName>
    <definedName name="_1.3">#REF!</definedName>
    <definedName name="_1.管理费收入20401.xls">#REF!</definedName>
    <definedName name="_1_?">#REF!</definedName>
    <definedName name="_1_1">#REF!</definedName>
    <definedName name="_1_1111111111">#REF!</definedName>
    <definedName name="_1_房屋建筑物">#REF!</definedName>
    <definedName name="_1_固定资产数据库_筛选打印">#REF!</definedName>
    <definedName name="_1_余额表_一级_.dbf">#REF!</definedName>
    <definedName name="_10">#REF!</definedName>
    <definedName name="_10_??????">#REF!</definedName>
    <definedName name="_100">#REF!</definedName>
    <definedName name="_1003">#REF!</definedName>
    <definedName name="_1004">#REF!</definedName>
    <definedName name="_1005">#REF!</definedName>
    <definedName name="_101">#REF!</definedName>
    <definedName name="_10101.dbf">#REF!</definedName>
    <definedName name="_101项目明细表03.10.dbf">#REF!</definedName>
    <definedName name="_102">#REF!</definedName>
    <definedName name="_1028">#REF!</definedName>
    <definedName name="_103">#REF!</definedName>
    <definedName name="_104">#REF!</definedName>
    <definedName name="_1040406.dbf">#REF!</definedName>
    <definedName name="_105">#REF!</definedName>
    <definedName name="_10519.dbf">#REF!</definedName>
    <definedName name="_106">#REF!</definedName>
    <definedName name="_107">#REF!</definedName>
    <definedName name="_108">#REF!</definedName>
    <definedName name="_109">#REF!</definedName>
    <definedName name="_10aa7_">#REF!</definedName>
    <definedName name="_10其他应收款_个人">#REF!</definedName>
    <definedName name="_11">#REF!</definedName>
    <definedName name="_110">#REF!</definedName>
    <definedName name="_111">#REF!</definedName>
    <definedName name="_11111.dbf">#REF!</definedName>
    <definedName name="_1111111111">#REF!</definedName>
    <definedName name="_112">#REF!</definedName>
    <definedName name="_112201">[20]_5402!$A$1:$J$16</definedName>
    <definedName name="_112202">[20]_6401!$A$1:$J$5</definedName>
    <definedName name="_112203">#REF!</definedName>
    <definedName name="_113">#REF!</definedName>
    <definedName name="_114">#REF!</definedName>
    <definedName name="_115">#REF!</definedName>
    <definedName name="_116">#REF!</definedName>
    <definedName name="_117">#REF!</definedName>
    <definedName name="_118">#REF!</definedName>
    <definedName name="_119">#REF!</definedName>
    <definedName name="_11h1_">[21]收入!$A$26</definedName>
    <definedName name="_11其他资产_开办费除外_明细表">#REF!</definedName>
    <definedName name="_11应收">#REF!</definedName>
    <definedName name="_11月发货">#REF!</definedName>
    <definedName name="_12.31">#REF!</definedName>
    <definedName name="_12_??????">#REF!</definedName>
    <definedName name="_120">#REF!</definedName>
    <definedName name="_121">#REF!</definedName>
    <definedName name="_1214">#REF!</definedName>
    <definedName name="_1215">#REF!</definedName>
    <definedName name="_1218">#REF!</definedName>
    <definedName name="_1219">#REF!</definedName>
    <definedName name="_122">#REF!</definedName>
    <definedName name="_1220">#REF!</definedName>
    <definedName name="_1221">#REF!</definedName>
    <definedName name="_1222">#REF!</definedName>
    <definedName name="_1225">#REF!</definedName>
    <definedName name="_1226">#REF!</definedName>
    <definedName name="_1227">#REF!</definedName>
    <definedName name="_123">#REF!</definedName>
    <definedName name="_12301">[18]_07.04清!$A$1:$J$5</definedName>
    <definedName name="_124">#REF!</definedName>
    <definedName name="_125">#REF!</definedName>
    <definedName name="_126">#REF!</definedName>
    <definedName name="_127">#REF!</definedName>
    <definedName name="_128">#REF!</definedName>
    <definedName name="_129">#REF!</definedName>
    <definedName name="_12其他应收款_人民币">#REF!</definedName>
    <definedName name="_12其他资产_开办费除外_明细表">#REF!</definedName>
    <definedName name="_13">#REF!</definedName>
    <definedName name="_130">#REF!</definedName>
    <definedName name="_13303.dbf">#REF!</definedName>
    <definedName name="_14">#REF!</definedName>
    <definedName name="_14其他应收款_外币">#REF!</definedName>
    <definedName name="_15">#REF!</definedName>
    <definedName name="_151.dbf">#REF!</definedName>
    <definedName name="_153.dbf">#REF!</definedName>
    <definedName name="_17余额表_一级_.dbf">#REF!</definedName>
    <definedName name="_181002002">#REF!</definedName>
    <definedName name="_181005002">#REF!</definedName>
    <definedName name="_181005003">#REF!</definedName>
    <definedName name="_1810102.dbf">#REF!</definedName>
    <definedName name="_181qt.dbf">#REF!</definedName>
    <definedName name="_181zbdw.dbf">#REF!</definedName>
    <definedName name="_19">#REF!</definedName>
    <definedName name="_1901借">#REF!</definedName>
    <definedName name="_191003002">#REF!</definedName>
    <definedName name="_19预付账款_美元">#REF!</definedName>
    <definedName name="_1D">[22]本部损!#REF!</definedName>
    <definedName name="_1D2_">#REF!</definedName>
    <definedName name="_1P_L">#REF!</definedName>
    <definedName name="_1到6月份其他应收款余额表">#REF!</definedName>
    <definedName name="_1固定资产数据库_筛选打印">#REF!</definedName>
    <definedName name="_1余额表_一级_.dbf">#REF!</definedName>
    <definedName name="_1月发货">#REF!</definedName>
    <definedName name="_2">#REF!</definedName>
    <definedName name="_2、负债类">#REF!</definedName>
    <definedName name="_2_?">#REF!</definedName>
    <definedName name="_2_??????">#REF!</definedName>
    <definedName name="_2_2003_2004差异">#REF!</definedName>
    <definedName name="_2_其他资产_开办费除外_明细表">#REF!</definedName>
    <definedName name="_20010101">#REF!</definedName>
    <definedName name="_20010202">#REF!</definedName>
    <definedName name="_200103">#REF!</definedName>
    <definedName name="_20010303">#REF!</definedName>
    <definedName name="_200103月份">#REF!</definedName>
    <definedName name="_20010404">#REF!</definedName>
    <definedName name="_20010505">#REF!</definedName>
    <definedName name="_200106">#REF!</definedName>
    <definedName name="_20010601">#REF!</definedName>
    <definedName name="_20010603">#REF!</definedName>
    <definedName name="_201">#REF!</definedName>
    <definedName name="_2010.08">#REF!</definedName>
    <definedName name="_2010102.dbf">#REF!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">#REF!</definedName>
    <definedName name="_20924">#REF!</definedName>
    <definedName name="_20天">#REF!</definedName>
    <definedName name="_211">#REF!</definedName>
    <definedName name="_2110104.dbf">#REF!</definedName>
    <definedName name="_2110105.dbf">#REF!</definedName>
    <definedName name="_212">#REF!</definedName>
    <definedName name="_21212">#REF!</definedName>
    <definedName name="_2123">#REF!</definedName>
    <definedName name="_213">#REF!</definedName>
    <definedName name="_21预付账款_人民币">#REF!</definedName>
    <definedName name="_22">#REF!</definedName>
    <definedName name="_22.dbf">#REF!</definedName>
    <definedName name="_220203">#REF!</definedName>
    <definedName name="_220204">#REF!</definedName>
    <definedName name="_222">#REF!</definedName>
    <definedName name="_22222222">#REF!</definedName>
    <definedName name="_226">#REF!</definedName>
    <definedName name="_228">#REF!</definedName>
    <definedName name="_23">#REF!</definedName>
    <definedName name="_230">#REF!</definedName>
    <definedName name="_234.dbf">#REF!</definedName>
    <definedName name="_2364">#REF!</definedName>
    <definedName name="_24">#REF!</definedName>
    <definedName name="_24103">#REF!</definedName>
    <definedName name="_2430101项目明细表03.10.dbf">#REF!</definedName>
    <definedName name="_2430102.dbf">#REF!</definedName>
    <definedName name="_2430102项目明细表03.10.dbf">#REF!</definedName>
    <definedName name="_2556">#REF!</definedName>
    <definedName name="_2590">[23]_2590!$D$8:$E$16</definedName>
    <definedName name="_2595">#REF!</definedName>
    <definedName name="_2630">#REF!</definedName>
    <definedName name="_2642">[23]_2642!$A$8:$I$21</definedName>
    <definedName name="_2647">[23]_2647!$A$8:$I$11</definedName>
    <definedName name="_2728">#REF!</definedName>
    <definedName name="_2731">[24]_2731!$C$8:$K$8</definedName>
    <definedName name="_28.dbf">#REF!</definedName>
    <definedName name="_2856">#REF!</definedName>
    <definedName name="_2901">#REF!</definedName>
    <definedName name="_29822">#REF!</definedName>
    <definedName name="_2aa1_">#REF!</definedName>
    <definedName name="_2年裙房收入.dbf">#REF!</definedName>
    <definedName name="_2其他应收_四金">#REF!</definedName>
    <definedName name="_2其他资产_开办费除外_明细表">#REF!</definedName>
    <definedName name="_2余额">#REF!</definedName>
    <definedName name="_2余额表_一级_.dbf">#REF!</definedName>
    <definedName name="_3">#REF!</definedName>
    <definedName name="_3、投资人权益类">#REF!</definedName>
    <definedName name="_3_1_房屋建筑物">#REF!</definedName>
    <definedName name="_3_1111111111">#REF!</definedName>
    <definedName name="_3_余额表_一级_.dbf">#REF!</definedName>
    <definedName name="_30">#REF!</definedName>
    <definedName name="_3012">#REF!</definedName>
    <definedName name="_302">#REF!</definedName>
    <definedName name="_303">#REF!</definedName>
    <definedName name="_3061">#REF!</definedName>
    <definedName name="_3063">#REF!</definedName>
    <definedName name="_307">#REF!</definedName>
    <definedName name="_309">#REF!</definedName>
    <definedName name="_31">#REF!</definedName>
    <definedName name="_310">#REF!</definedName>
    <definedName name="_3115">#REF!</definedName>
    <definedName name="_314">#REF!</definedName>
    <definedName name="_315">#REF!</definedName>
    <definedName name="_316">#REF!</definedName>
    <definedName name="_317">#REF!</definedName>
    <definedName name="_320">#REF!</definedName>
    <definedName name="_321">#REF!</definedName>
    <definedName name="_322">#REF!</definedName>
    <definedName name="_323">#REF!</definedName>
    <definedName name="_324">#REF!</definedName>
    <definedName name="_327">#REF!</definedName>
    <definedName name="_3273">#REF!</definedName>
    <definedName name="_328">#REF!</definedName>
    <definedName name="_3288">#REF!</definedName>
    <definedName name="_33_?">#REF!</definedName>
    <definedName name="_330101.dbf">#REF!</definedName>
    <definedName name="_333.dbf">#REF!</definedName>
    <definedName name="_333333333">#REF!</definedName>
    <definedName name="_3354">#REF!</definedName>
    <definedName name="_3357">#REF!</definedName>
    <definedName name="_3375">#REF!</definedName>
    <definedName name="_3417">#REF!</definedName>
    <definedName name="_356">#REF!</definedName>
    <definedName name="_397">#REF!</definedName>
    <definedName name="_3aa2_">#REF!</definedName>
    <definedName name="_3ji">#REF!</definedName>
    <definedName name="_3固定资产数据库_筛选打印">#REF!</definedName>
    <definedName name="_3其他资产_开办费除外_明细表">#REF!</definedName>
    <definedName name="_3余额表_一级_.dbf">#REF!</definedName>
    <definedName name="_4">#REF!</definedName>
    <definedName name="_4、成本类">#REF!</definedName>
    <definedName name="_4_??????">#REF!</definedName>
    <definedName name="_4_200311_200411">#REF!</definedName>
    <definedName name="_401">#REF!</definedName>
    <definedName name="_4220">#REF!</definedName>
    <definedName name="_42526">#REF!</definedName>
    <definedName name="_444444444">#REF!</definedName>
    <definedName name="_4aa1_">#REF!</definedName>
    <definedName name="_4aa3_">#REF!</definedName>
    <definedName name="_4其他资产_开办费除外_明细表">#REF!</definedName>
    <definedName name="_4余额表_一级_.dbf">#REF!</definedName>
    <definedName name="_5">#REF!</definedName>
    <definedName name="_5、损益类">#REF!</definedName>
    <definedName name="_5_?">#REF!</definedName>
    <definedName name="_5001">#REF!</definedName>
    <definedName name="_500101">[17]_500105!$A$1:$J$49</definedName>
    <definedName name="_50101.dbf">#REF!</definedName>
    <definedName name="_50102.dbf">#REF!</definedName>
    <definedName name="_503">#REF!</definedName>
    <definedName name="_5081">[25]_5081!$B$8:$J$8</definedName>
    <definedName name="_5104">#REF!</definedName>
    <definedName name="_510402">#REF!</definedName>
    <definedName name="_5104搬场公司">#REF!</definedName>
    <definedName name="_5104日升">#REF!</definedName>
    <definedName name="_5104上港">#REF!</definedName>
    <definedName name="_5104胜捷">#REF!</definedName>
    <definedName name="_5132">'[26]5132'!$B$5:$H$5</definedName>
    <definedName name="_51出租信息服务">#REF!</definedName>
    <definedName name="_51古华车队">#REF!</definedName>
    <definedName name="_51广西海博出租">#REF!</definedName>
    <definedName name="_51海博物流投资">#REF!</definedName>
    <definedName name="_51旧机动车">#REF!</definedName>
    <definedName name="_51浚航">#REF!</definedName>
    <definedName name="_51流动修理公司">#REF!</definedName>
    <definedName name="_51南浦公司">#REF!</definedName>
    <definedName name="_51农工商搬场公司">#REF!</definedName>
    <definedName name="_51农垦医院">#REF!</definedName>
    <definedName name="_51汽车俱乐部">#REF!</definedName>
    <definedName name="_51汽销公司">#REF!</definedName>
    <definedName name="_51汽修二厂">#REF!</definedName>
    <definedName name="_51汽修四厂">#REF!</definedName>
    <definedName name="_51汽修一厂">#REF!</definedName>
    <definedName name="_51日升车队">#REF!</definedName>
    <definedName name="_51太仓">#REF!</definedName>
    <definedName name="_51外贸三联">#REF!</definedName>
    <definedName name="_51希望公司">#REF!</definedName>
    <definedName name="_51新博汽修厂">#REF!</definedName>
    <definedName name="_51众望公司">#REF!</definedName>
    <definedName name="_520">#REF!</definedName>
    <definedName name="_523">#REF!</definedName>
    <definedName name="_524">#REF!</definedName>
    <definedName name="_525">#REF!</definedName>
    <definedName name="_526">#REF!</definedName>
    <definedName name="_527">#REF!</definedName>
    <definedName name="_5284">[27]_5284!$D$9:$J$9</definedName>
    <definedName name="_530">#REF!</definedName>
    <definedName name="_531">#REF!</definedName>
    <definedName name="_5366">[28]_5366!$D$8:$J$8</definedName>
    <definedName name="_540101">#REF!</definedName>
    <definedName name="_54010103">#REF!</definedName>
    <definedName name="_540102">#REF!</definedName>
    <definedName name="_540104">#REF!</definedName>
    <definedName name="_5402">#REF!</definedName>
    <definedName name="_5402S">#REF!</definedName>
    <definedName name="_5402往">#REF!</definedName>
    <definedName name="_5428">#REF!</definedName>
    <definedName name="_55">#REF!</definedName>
    <definedName name="_554010103">[29]_554010103!$A$1:$H$86</definedName>
    <definedName name="_5548">#REF!</definedName>
    <definedName name="_55555555">#REF!</definedName>
    <definedName name="_556">#REF!</definedName>
    <definedName name="_563">#REF!</definedName>
    <definedName name="_5aa2_">#REF!</definedName>
    <definedName name="_5aa4_">#REF!</definedName>
    <definedName name="_5h1_">[21]收入!$A$26</definedName>
    <definedName name="_5固定资产数据库_筛选打印">#REF!</definedName>
    <definedName name="_5天发货">#REF!</definedName>
    <definedName name="_5余额表_一级_.dbf">#REF!</definedName>
    <definedName name="_6">#REF!</definedName>
    <definedName name="_6_?">#REF!</definedName>
    <definedName name="_60">#REF!</definedName>
    <definedName name="_6001">#REF!</definedName>
    <definedName name="_601">#REF!</definedName>
    <definedName name="_602">#REF!</definedName>
    <definedName name="_60301.dbf">#REF!</definedName>
    <definedName name="_60303.dbf">#REF!</definedName>
    <definedName name="_6032">#REF!</definedName>
    <definedName name="_604">#REF!</definedName>
    <definedName name="_6045">#REF!</definedName>
    <definedName name="_606">#REF!</definedName>
    <definedName name="_607">#REF!</definedName>
    <definedName name="_608">#REF!</definedName>
    <definedName name="_610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20">#REF!</definedName>
    <definedName name="_621">#REF!</definedName>
    <definedName name="_622">#REF!</definedName>
    <definedName name="_627">#REF!</definedName>
    <definedName name="_628">#REF!</definedName>
    <definedName name="_6401">#REF!</definedName>
    <definedName name="_650_35500">#REF!</definedName>
    <definedName name="_66_??????">#REF!</definedName>
    <definedName name="_666">#REF!</definedName>
    <definedName name="_66666666">#REF!</definedName>
    <definedName name="_6aa3_">#REF!</definedName>
    <definedName name="_6aa5_">#REF!</definedName>
    <definedName name="_6c_">#REF!</definedName>
    <definedName name="_6报表">#REF!</definedName>
    <definedName name="_6其他资产_开办费除外_明细表">#REF!</definedName>
    <definedName name="_6余额表_一级_.dbf">#REF!</definedName>
    <definedName name="_7">#REF!</definedName>
    <definedName name="_7.01">#REF!</definedName>
    <definedName name="_7.08">#REF!</definedName>
    <definedName name="_7.28">#REF!</definedName>
    <definedName name="_7.37">#REF!</definedName>
    <definedName name="_7.39">#REF!</definedName>
    <definedName name="_7.41">#REF!</definedName>
    <definedName name="_701应付">#REF!</definedName>
    <definedName name="_7290810">#REF!</definedName>
    <definedName name="_733">[24]_2733!$C$8:$H$13</definedName>
    <definedName name="_77">#REF!</definedName>
    <definedName name="_777777777">#REF!</definedName>
    <definedName name="_7aa4_">#REF!</definedName>
    <definedName name="_7aa6_">#REF!</definedName>
    <definedName name="_7其他应付款_单位_.dbf">#REF!</definedName>
    <definedName name="_7其他资产_开办费除外_明细表">#REF!</definedName>
    <definedName name="_7余额表_一级_.dbf">#REF!</definedName>
    <definedName name="_8.05">#REF!</definedName>
    <definedName name="_8.17">#REF!</definedName>
    <definedName name="_8_8">_xleta.EVALUATE+#REF!</definedName>
    <definedName name="_800">#REF!</definedName>
    <definedName name="_8161">#REF!</definedName>
    <definedName name="_823">#REF!</definedName>
    <definedName name="_824">#REF!</definedName>
    <definedName name="_825">#REF!</definedName>
    <definedName name="_825西北">#REF!</definedName>
    <definedName name="_826">#REF!</definedName>
    <definedName name="_827">#REF!</definedName>
    <definedName name="_831">#REF!</definedName>
    <definedName name="_8888888888888">#REF!</definedName>
    <definedName name="_8aa5_">#REF!</definedName>
    <definedName name="_8aa7_">#REF!</definedName>
    <definedName name="_8其他应收款_单位_.dbf">#REF!</definedName>
    <definedName name="_8月">#REF!</definedName>
    <definedName name="_9">#REF!</definedName>
    <definedName name="_9.2">#REF!</definedName>
    <definedName name="_901">#REF!</definedName>
    <definedName name="_902">#REF!</definedName>
    <definedName name="_905">#REF!</definedName>
    <definedName name="_906">#REF!</definedName>
    <definedName name="_907">#REF!</definedName>
    <definedName name="_908">#REF!</definedName>
    <definedName name="_909">#REF!</definedName>
    <definedName name="_912">#REF!</definedName>
    <definedName name="_913">#REF!</definedName>
    <definedName name="_914">#REF!</definedName>
    <definedName name="_919">#REF!</definedName>
    <definedName name="_920">#REF!</definedName>
    <definedName name="_921">#REF!</definedName>
    <definedName name="_922">#REF!</definedName>
    <definedName name="_9999999999999">#REF!</definedName>
    <definedName name="_9aa6_">#REF!</definedName>
    <definedName name="_9月双鹤">#REF!</definedName>
    <definedName name="_aa1">#REF!</definedName>
    <definedName name="_aa2">#REF!</definedName>
    <definedName name="_aa3">#REF!</definedName>
    <definedName name="_aa4">#REF!</definedName>
    <definedName name="_aa5">#REF!</definedName>
    <definedName name="_aa6">#REF!</definedName>
    <definedName name="_aa7">#REF!</definedName>
    <definedName name="_aa8">#REF!</definedName>
    <definedName name="_AD67324">'[15]固定资产附属设备清单(EAM）'!$AD$59392</definedName>
    <definedName name="_BQ4.8" hidden="1">#REF!</definedName>
    <definedName name="_BQ4.9" hidden="1">#REF!</definedName>
    <definedName name="_bsbs">[30]新准则TB!#REF!</definedName>
    <definedName name="_c600000">#REF!</definedName>
    <definedName name="_c65537">#REF!</definedName>
    <definedName name="_c65538">#REF!</definedName>
    <definedName name="_c65539">#REF!</definedName>
    <definedName name="_c65540">#REF!</definedName>
    <definedName name="_c65550">#REF!</definedName>
    <definedName name="_c655534">#REF!</definedName>
    <definedName name="_c655535">#REF!</definedName>
    <definedName name="_c655540">#REF!</definedName>
    <definedName name="_c66000">#REF!</definedName>
    <definedName name="_c69000">#REF!</definedName>
    <definedName name="_CHY1">#REF!</definedName>
    <definedName name="_D1">{"Book1","评估表样1.xls"}</definedName>
    <definedName name="_G1">#REF!</definedName>
    <definedName name="_g3">#REF!</definedName>
    <definedName name="_h1">[21]收入!$A$26</definedName>
    <definedName name="_HEJ1">[31]现金!$F$8:$J$8</definedName>
    <definedName name="_HEJ10">[16]预付款项!#REF!</definedName>
    <definedName name="_HEJ1011">[32]现金!$I$30:$K$30</definedName>
    <definedName name="_HEJ1012">[32]银行存款!$J$30:$L$30</definedName>
    <definedName name="_HEJ1013">[32]其他货币资金!$J$30:$L$30</definedName>
    <definedName name="_HEJ1021">[32]交易性股票!$K$30:$N$30</definedName>
    <definedName name="_HEJ1022">[32]交易性债券!$L$30:$N$30</definedName>
    <definedName name="_HEJ1023">[32]交易性基金!$K$30:$N$30</definedName>
    <definedName name="_HEJ1030">[32]应收票据!$H$30:$J$30</definedName>
    <definedName name="_HEJ1040">[32]应收账款!$V$38:$X$38</definedName>
    <definedName name="_HEJ1050">[32]预付款项!$V$30:$X$30</definedName>
    <definedName name="_HEJ1060">[32]应收利息!$K$30:$M$30</definedName>
    <definedName name="_HEJ1070">[32]应收股利!$G$30:$I$30</definedName>
    <definedName name="_HEJ1080">[32]其他应收款!$V$35:$X$35</definedName>
    <definedName name="_HEJ1091">[32]材料采购!$J$31:$P$31</definedName>
    <definedName name="_HEJ1092">[32]原材料!$Q$31:$W$31</definedName>
    <definedName name="_HEJ1093">[32]在库周转材料!$Q$31:$W$31</definedName>
    <definedName name="_HEJ1094">[32]在用周转材料!$L$106:$R$106</definedName>
    <definedName name="_HEJ1095">[32]委托加工物资!$K$31:$Q$31</definedName>
    <definedName name="_HEJ1096">[32]产成品!$P$31:$Y$31</definedName>
    <definedName name="_HEJ1097">[32]在产品!$J$31:$P$31</definedName>
    <definedName name="_HEJ1098">[32]发出商品!$M$31:$S$31</definedName>
    <definedName name="_HEJ1110">[32]一年到期非流资产!$I$30:$K$30</definedName>
    <definedName name="_HEJ1120">[32]其他流动资产!$H$30:$J$30</definedName>
    <definedName name="_HEJ12">[16]其他应收款!#REF!</definedName>
    <definedName name="_HEJ13">[16]原材料!#REF!</definedName>
    <definedName name="_HEJ14">[16]材料采购!#REF!</definedName>
    <definedName name="_HEJ15">[16]周转材料!#REF!</definedName>
    <definedName name="_HEJ16">[16]投资性房地产!#REF!</definedName>
    <definedName name="_HEJ17">[16]委托加工物资!#REF!</definedName>
    <definedName name="_HEJ18">[16]库存商品!#REF!</definedName>
    <definedName name="_HEJ19">[16]在产品!#REF!</definedName>
    <definedName name="_HEJ2">[16]银行存款!#REF!</definedName>
    <definedName name="_HEJ20">[16]发出商品!#REF!</definedName>
    <definedName name="_HEJ2011">[32]可出售股票!$J$30:$L$30</definedName>
    <definedName name="_HEJ2012">[32]可出售债券!$K$30:$M$30</definedName>
    <definedName name="_HEJ2013">[32]可售其他投资!$J$30:$L$30</definedName>
    <definedName name="_HEJ2020">[32]持有到期投资!$J$30:$L$30</definedName>
    <definedName name="_HEJ2030">[32]长期应收款!$H$30:$J$30</definedName>
    <definedName name="_HEJ2040">[32]长期股权投资!$J$30:$L$30</definedName>
    <definedName name="_HEJ2050">'[32]投资性房地产(房A)'!$M$31:$Q$31</definedName>
    <definedName name="_HEJ2053">'[32]投资性房地产(土地)'!$S$30:$W$30</definedName>
    <definedName name="_HEJ2061">[32]房屋建筑物!$N$31:$T$31</definedName>
    <definedName name="_HEJ2062">[32]构筑物!$O$31:$U$31</definedName>
    <definedName name="_HEJ2063">[32]管道和沟槽!$M$31:$S$31</definedName>
    <definedName name="_HEJ2066">#REF!</definedName>
    <definedName name="_HEJ2067">#REF!</definedName>
    <definedName name="_HEJ2068">#REF!</definedName>
    <definedName name="_HEJ2069">[32]土地!$S$30:$V$30</definedName>
    <definedName name="_HEJ2071">[32]土建工程!$L$30:$N$30</definedName>
    <definedName name="_HEJ2072">[32]安装工程!$R$31:$Z$31</definedName>
    <definedName name="_HEJ2080">[32]工程物资!$K$31:$Q$31</definedName>
    <definedName name="_HEJ2090">[32]固定资产清理!$F$30:$H$30</definedName>
    <definedName name="_HEJ21">[16]消耗性生物!#REF!</definedName>
    <definedName name="_HEJ2100">[32]生产性生物!$K$31:$Q$31</definedName>
    <definedName name="_HEJ2110">[32]油气资产!$L$31:$R$31</definedName>
    <definedName name="_HEJ2121">[32]矿业权!$P$30:$R$30</definedName>
    <definedName name="_HEJ2122">[32]其他无形资产!$K$30:$M$30</definedName>
    <definedName name="_HEJ2130">[32]开发支出!$H$30:$J$30</definedName>
    <definedName name="_HEJ2140">[32]商誉!$F$30:$H$30</definedName>
    <definedName name="_HEJ2150">[32]长期待摊费用!$K$30:$M$30</definedName>
    <definedName name="_HEJ2160">[32]递延税资产!$F$30:$H$30</definedName>
    <definedName name="_HEJ2170">[32]其他非流资产!$F$30:$H$30</definedName>
    <definedName name="_HEJ22">[16]委托代销商品!#REF!</definedName>
    <definedName name="_HEJ23">[16]受托代销商品!#REF!</definedName>
    <definedName name="_HEJ25">[16]长期应收款!#REF!</definedName>
    <definedName name="_HEJ26">[16]一年到期非流资产!#REF!</definedName>
    <definedName name="_HEJ27">[16]其他流动资产!#REF!</definedName>
    <definedName name="_HEJ28">[16]可售金融资产!#REF!</definedName>
    <definedName name="_HEJ29">[16]持有到期投资!#REF!</definedName>
    <definedName name="_HEJ3">[16]其他货币资金!#REF!</definedName>
    <definedName name="_HEJ30">[16]长期股权投资!#REF!</definedName>
    <definedName name="_HEJ3010">[32]短期借款!$J$30:$M$30</definedName>
    <definedName name="_HEJ3020">[32]交易金融负债!$I$30:$K$30</definedName>
    <definedName name="_HEJ3030">[32]应付票据!$H$30:$J$30</definedName>
    <definedName name="_HEJ3040">[32]应付账款!$M$30:$O$30</definedName>
    <definedName name="_HEJ3050">[32]预收款项!$H$30:$J$30</definedName>
    <definedName name="_HEJ3060">[32]应付薪酬!$F$30:$H$30</definedName>
    <definedName name="_HEJ3070">[32]应交税费!$G$30:$I$30</definedName>
    <definedName name="_HEJ3080">[32]应付利息!$K$30:$M$30</definedName>
    <definedName name="_HEJ3090">[32]应付股利!$G$30:$I$30</definedName>
    <definedName name="_HEJ31">[33]房屋建筑物!#REF!</definedName>
    <definedName name="_HEJ3100">[32]其他应付款!$M$30:$O$30</definedName>
    <definedName name="_HEJ3110">[32]一年到期非流负债!$H$30:$J$30</definedName>
    <definedName name="_HEJ3120">[32]其他流动负债!$G$28:$I$28</definedName>
    <definedName name="_HEJ32">[16]构筑物!#REF!</definedName>
    <definedName name="_HEJ33">[16]管道和沟槽!#REF!</definedName>
    <definedName name="_HEJ34">[16]机器设备!#REF!</definedName>
    <definedName name="_HEJ35">[16]车辆!#REF!</definedName>
    <definedName name="_HEJ36">[16]电子设备!#REF!</definedName>
    <definedName name="_HEJ37">[16]工程物资!#REF!</definedName>
    <definedName name="_HEJ38">[16]土建工程!#REF!</definedName>
    <definedName name="_HEJ39">[16]安装工程!#REF!</definedName>
    <definedName name="_HEJ4">[16]交易性金融资产!#REF!</definedName>
    <definedName name="_HEJ40">[16]固定资产清理!#REF!</definedName>
    <definedName name="_HEJ4010">[32]长期借款!$J$30:$M$30</definedName>
    <definedName name="_HEJ4020">[32]应付债券!$I$30:$K$30</definedName>
    <definedName name="_HEJ4030">[32]长期应付款!$M$31:$Q$31</definedName>
    <definedName name="_HEJ4040">[32]专项应付款!$G$30:$I$30</definedName>
    <definedName name="_HEJ4050">[32]预计负债!$G$30:$I$30</definedName>
    <definedName name="_HEJ4060">[32]递延税负债!$F$30:$H$30</definedName>
    <definedName name="_HEJ4070">[32]其他非流负债!$G$30:$I$30</definedName>
    <definedName name="_HEJ41">[16]油气资产!#REF!</definedName>
    <definedName name="_HEJ42">[33]土地使用权!#REF!</definedName>
    <definedName name="_HEJ43">[16]其他无形资产!#REF!</definedName>
    <definedName name="_HEJ44">[16]开发支出!#REF!</definedName>
    <definedName name="_HEJ45">[16]长期待摊费用!#REF!</definedName>
    <definedName name="_HEJ46">[16]其他非流资产!#REF!</definedName>
    <definedName name="_HEJ47">[16]递延税资产!#REF!</definedName>
    <definedName name="_HEJ48">[16]短期借款!#REF!</definedName>
    <definedName name="_HEJ49">[16]应付票据!#REF!</definedName>
    <definedName name="_HEJ50">[16]应付账款!#REF!</definedName>
    <definedName name="_HEJ51">[16]预收款项!#REF!</definedName>
    <definedName name="_HEJ53">[16]交易性金融负债!#REF!</definedName>
    <definedName name="_HEJ54">[16]其他应付款!#REF!</definedName>
    <definedName name="_HEJ55">[16]应付薪酬!#REF!</definedName>
    <definedName name="_HEJ56">[16]应付利息!#REF!</definedName>
    <definedName name="_HEJ57">[16]应交税费!#REF!</definedName>
    <definedName name="_HEJ58">[16]应付股利!#REF!</definedName>
    <definedName name="_HEJ59">[16]预计负债!#REF!</definedName>
    <definedName name="_HEJ6">[16]应收票据!#REF!</definedName>
    <definedName name="_HEJ61">[16]一年到期非流负债!#REF!</definedName>
    <definedName name="_HEJ62">[16]其他流动负债!#REF!</definedName>
    <definedName name="_HEJ63">[16]长期借款!#REF!</definedName>
    <definedName name="_HEJ64">[16]应付债券!#REF!</definedName>
    <definedName name="_HEJ65">[16]长期应付款!#REF!</definedName>
    <definedName name="_HEJ66">[16]专项应付款!#REF!</definedName>
    <definedName name="_HEJ67">[16]其他非流负债!#REF!</definedName>
    <definedName name="_HEJ68">[16]递延税负债!#REF!</definedName>
    <definedName name="_HEJ7">[16]应收账款!#REF!</definedName>
    <definedName name="_HEJ8">[16]应收股利!#REF!</definedName>
    <definedName name="_HEJ9">[16]应收利息!#REF!</definedName>
    <definedName name="_IV355510">#REF!</definedName>
    <definedName name="_jiuiio">#REF!</definedName>
    <definedName name="_kjjyu">#REF!</definedName>
    <definedName name="_PA7">'[12]SW-TEO'!#REF!</definedName>
    <definedName name="_PA8">'[12]SW-TEO'!#REF!</definedName>
    <definedName name="_PD1">'[12]SW-TEO'!#REF!</definedName>
    <definedName name="_PE12">'[12]SW-TEO'!#REF!</definedName>
    <definedName name="_PE13">'[12]SW-TEO'!#REF!</definedName>
    <definedName name="_PE6">'[12]SW-TEO'!#REF!</definedName>
    <definedName name="_PE7">'[12]SW-TEO'!#REF!</definedName>
    <definedName name="_PE8">'[12]SW-TEO'!#REF!</definedName>
    <definedName name="_PE9">'[12]SW-TEO'!#REF!</definedName>
    <definedName name="_PH1">'[12]SW-TEO'!#REF!</definedName>
    <definedName name="_PI1">'[12]SW-TEO'!#REF!</definedName>
    <definedName name="_PK1">'[12]SW-TEO'!#REF!</definedName>
    <definedName name="_PK3">'[12]SW-TEO'!#REF!</definedName>
    <definedName name="_SH1">#REF!</definedName>
    <definedName name="_TB1">#REF!</definedName>
    <definedName name="_TB10">#REF!</definedName>
    <definedName name="_TB11">#REF!</definedName>
    <definedName name="_TB12">#REF!</definedName>
    <definedName name="_TB13">#REF!</definedName>
    <definedName name="_TB14">#REF!</definedName>
    <definedName name="_TB15">#REF!</definedName>
    <definedName name="_TB16">#REF!</definedName>
    <definedName name="_TB17">#REF!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sh4">[14]固定资产预测!#REF!</definedName>
    <definedName name="_tsh5">[14]固定资产预测!#REF!</definedName>
    <definedName name="_tsh6">[14]固定资产预测!#REF!</definedName>
    <definedName name="_tsh7">[14]固定资产预测!#REF!</definedName>
    <definedName name="_TT1">#REF!</definedName>
    <definedName name="_TWT1">#REF!</definedName>
    <definedName name="_UF1">#REF!</definedName>
    <definedName name="_UFP2005">#REF!</definedName>
    <definedName name="_w6">#REF!</definedName>
    <definedName name="_Y">#REF!</definedName>
    <definedName name="_yf.dbf">#REF!</definedName>
    <definedName name="_YS1">#REF!</definedName>
    <definedName name="_YS2">'[34]YS02-02'!#REF!</definedName>
    <definedName name="_yu7">'[7]YS02-02'!#REF!</definedName>
    <definedName name="_yuo">#REF!</definedName>
    <definedName name="_查询1">#REF!</definedName>
    <definedName name="_查询2">#REF!</definedName>
    <definedName name="_查询3">#REF!</definedName>
    <definedName name="_查询3555">#REF!</definedName>
    <definedName name="_累计发货">#REF!</definedName>
    <definedName name="_累计应收">#REF!</definedName>
    <definedName name="_泰丰2">#REF!</definedName>
    <definedName name="_预收账款">#REF!</definedName>
    <definedName name="_月累计余额表">#REF!</definedName>
    <definedName name="_月余额表">#REF!</definedName>
    <definedName name="_月余额表.dbf">#REF!</definedName>
    <definedName name="_月总部科目余额表.dbf">#REF!</definedName>
    <definedName name="a6666666">#REF!</definedName>
    <definedName name="aaaaaa">#REF!</definedName>
    <definedName name="aaaaaaa">#REF!</definedName>
    <definedName name="ab">[35]B!#REF!</definedName>
    <definedName name="actual">#REF!</definedName>
    <definedName name="ADJ">[16]调整分录!$E$5:$E$62</definedName>
    <definedName name="aiu_bottom">'[36]Financ. Overview'!#REF!</definedName>
    <definedName name="AJEBEGINROW">#REF!</definedName>
    <definedName name="AJEDAICOL">#REF!</definedName>
    <definedName name="AJEENDROW">#REF!</definedName>
    <definedName name="AJEJIECOL">#REF!</definedName>
    <definedName name="AJEKMDMCOL">#REF!</definedName>
    <definedName name="AJEKMMCCOL">#REF!</definedName>
    <definedName name="AJEKMMXCOL">#REF!</definedName>
    <definedName name="AJEMANUINDEXCOL">#REF!</definedName>
    <definedName name="AJESMCOL">#REF!</definedName>
    <definedName name="AJESYCOL">#REF!</definedName>
    <definedName name="AJEWORKCODECOL">#REF!</definedName>
    <definedName name="AJEXHCOL">#REF!</definedName>
    <definedName name="any">#REF!</definedName>
    <definedName name="approve">#REF!</definedName>
    <definedName name="as">#REF!</definedName>
    <definedName name="asa">#REF!</definedName>
    <definedName name="AustCESens">#REF!</definedName>
    <definedName name="AustNOPATSens">#REF!</definedName>
    <definedName name="AustOpExSens">#REF!</definedName>
    <definedName name="AustOpIncSens">#REF!</definedName>
    <definedName name="AustSVASens">#REF!</definedName>
    <definedName name="a暗暗">[37]企业表一!$F$20</definedName>
    <definedName name="B.dbf">#REF!</definedName>
    <definedName name="BBBB">#REF!</definedName>
    <definedName name="BCZLDMCOL">#REF!</definedName>
    <definedName name="BCZLENDROW">#REF!</definedName>
    <definedName name="BCZLSDCOL">#REF!</definedName>
    <definedName name="BCZLSTARTROW">#REF!</definedName>
    <definedName name="BDATE">[32]项目!$F$17</definedName>
    <definedName name="BFE">[38]基础条件!$B$1</definedName>
    <definedName name="BH">#REF!</definedName>
    <definedName name="bianhao">[2]引用区域!#REF!</definedName>
    <definedName name="biao">#REF!</definedName>
    <definedName name="br">[16]项目!$F$17</definedName>
    <definedName name="Bust">#REF!</definedName>
    <definedName name="BYZJ">#REF!</definedName>
    <definedName name="CanSave">TRUE</definedName>
    <definedName name="Capacity_Effectiveness">#REF!</definedName>
    <definedName name="CCFF10">#REF!</definedName>
    <definedName name="CCFF100">#REF!</definedName>
    <definedName name="ccff10033">#REF!</definedName>
    <definedName name="ccff10036">#REF!</definedName>
    <definedName name="ccff10037">#REF!</definedName>
    <definedName name="ccff10048">#REF!</definedName>
    <definedName name="ccff10049">#REF!</definedName>
    <definedName name="ccff10050">#REF!</definedName>
    <definedName name="ccff10051">#REF!</definedName>
    <definedName name="ccff10052">#REF!</definedName>
    <definedName name="ccff10053">#REF!</definedName>
    <definedName name="ccff10054">#REF!</definedName>
    <definedName name="ccff10055">#REF!</definedName>
    <definedName name="ccff10056">#REF!</definedName>
    <definedName name="ccff10065">#REF!</definedName>
    <definedName name="ccff10066">#REF!</definedName>
    <definedName name="ccff10067">#REF!</definedName>
    <definedName name="ccff10068">#REF!</definedName>
    <definedName name="ccff10069">#REF!</definedName>
    <definedName name="ccff10070">#REF!</definedName>
    <definedName name="ccff10071">#REF!</definedName>
    <definedName name="ccff10072">#REF!</definedName>
    <definedName name="ccff10073">#REF!</definedName>
    <definedName name="CCFF1008">#REF!</definedName>
    <definedName name="CCFF1009">#REF!</definedName>
    <definedName name="CCFF101">#REF!</definedName>
    <definedName name="CCFF1010">#REF!</definedName>
    <definedName name="CCFF1011">#REF!</definedName>
    <definedName name="CCFF1012">#REF!</definedName>
    <definedName name="CCFF1013">#REF!</definedName>
    <definedName name="CCFF1014">#REF!</definedName>
    <definedName name="CCFF1015">#REF!</definedName>
    <definedName name="CCFF102">#REF!</definedName>
    <definedName name="CCFF1025">#REF!</definedName>
    <definedName name="CCFF1026">#REF!</definedName>
    <definedName name="CCFF1027">#REF!</definedName>
    <definedName name="CCFF1028">#REF!</definedName>
    <definedName name="CCFF103">#REF!</definedName>
    <definedName name="CCFF1038">#REF!</definedName>
    <definedName name="CCFF1039">#REF!</definedName>
    <definedName name="CCFF104">#REF!</definedName>
    <definedName name="CCFF1040">#REF!</definedName>
    <definedName name="CCFF1041">#REF!</definedName>
    <definedName name="CCFF1042">#REF!</definedName>
    <definedName name="CCFF1043">#REF!</definedName>
    <definedName name="CCFF1044">#REF!</definedName>
    <definedName name="CCFF1045">#REF!</definedName>
    <definedName name="CCFF1046">#REF!</definedName>
    <definedName name="CCFF1047">#REF!</definedName>
    <definedName name="CCFF105">#REF!</definedName>
    <definedName name="CCFF1057">#REF!</definedName>
    <definedName name="CCFF1058">#REF!</definedName>
    <definedName name="CCFF1059">#REF!</definedName>
    <definedName name="CCFF106">#REF!</definedName>
    <definedName name="CCFF1060">#REF!</definedName>
    <definedName name="CCFF1061">#REF!</definedName>
    <definedName name="CCFF1062">#REF!</definedName>
    <definedName name="CCFF1063">#REF!</definedName>
    <definedName name="CCFF1064">#REF!</definedName>
    <definedName name="CCFF107">#REF!</definedName>
    <definedName name="CCFF1074">#REF!</definedName>
    <definedName name="CCFF1075">#REF!</definedName>
    <definedName name="CCFF1076">#REF!</definedName>
    <definedName name="CCFF1077">#REF!</definedName>
    <definedName name="CCFF1078">#REF!</definedName>
    <definedName name="CCFF1079">#REF!</definedName>
    <definedName name="CCFF108">#REF!</definedName>
    <definedName name="CCFF1080">#REF!</definedName>
    <definedName name="CCFF1081">#REF!</definedName>
    <definedName name="CCFF1082">#REF!</definedName>
    <definedName name="CCFF1083">#REF!</definedName>
    <definedName name="CCFF1084">#REF!</definedName>
    <definedName name="CCFF1085">#REF!</definedName>
    <definedName name="CCFF1086">#REF!</definedName>
    <definedName name="CCFF1087">#REF!</definedName>
    <definedName name="CCFF1088">#REF!</definedName>
    <definedName name="CCFF1089">#REF!</definedName>
    <definedName name="CCFF109">#REF!</definedName>
    <definedName name="CCFF1090">#REF!</definedName>
    <definedName name="CCFF1091">#REF!</definedName>
    <definedName name="CCFF1092">#REF!</definedName>
    <definedName name="CCFF1093">#REF!</definedName>
    <definedName name="CCFF1094">#REF!</definedName>
    <definedName name="CCFF1095">#REF!</definedName>
    <definedName name="CCFF1096">#REF!</definedName>
    <definedName name="CCFF1097">#REF!</definedName>
    <definedName name="CCFF1098">#REF!</definedName>
    <definedName name="CCFF1099">#REF!</definedName>
    <definedName name="CCFF11">#REF!</definedName>
    <definedName name="CCFF110">#REF!</definedName>
    <definedName name="CCFF1100">#REF!</definedName>
    <definedName name="CCFF1101">#REF!</definedName>
    <definedName name="CCFF1102">#REF!</definedName>
    <definedName name="CCFF1103">#REF!</definedName>
    <definedName name="CCFF1104">#REF!</definedName>
    <definedName name="CCFF1105">#REF!</definedName>
    <definedName name="CCFF1106">#REF!</definedName>
    <definedName name="CCFF1107">#REF!</definedName>
    <definedName name="CCFF1108">#REF!</definedName>
    <definedName name="CCFF1109">#REF!</definedName>
    <definedName name="CCFF111">#REF!</definedName>
    <definedName name="CCFF1110">#REF!</definedName>
    <definedName name="CCFF1111">#REF!</definedName>
    <definedName name="CCFF1112">#REF!</definedName>
    <definedName name="CCFF1113">#REF!</definedName>
    <definedName name="CCFF1114">#REF!</definedName>
    <definedName name="CCFF1115">#REF!</definedName>
    <definedName name="CCFF1116">#REF!</definedName>
    <definedName name="CCFF1117">#REF!</definedName>
    <definedName name="CCFF1118">#REF!</definedName>
    <definedName name="CCFF1119">#REF!</definedName>
    <definedName name="CCFF112">#REF!</definedName>
    <definedName name="CCFF1120">#REF!</definedName>
    <definedName name="CCFF1121">#REF!</definedName>
    <definedName name="CCFF1122">#REF!</definedName>
    <definedName name="CCFF1123">#REF!</definedName>
    <definedName name="CCFF113">#REF!</definedName>
    <definedName name="CCFF1133">#REF!</definedName>
    <definedName name="CCFF1134">#REF!</definedName>
    <definedName name="CCFF1135">#REF!</definedName>
    <definedName name="CCFF1136">#REF!</definedName>
    <definedName name="CCFF1137">#REF!</definedName>
    <definedName name="CCFF1138">#REF!</definedName>
    <definedName name="CCFF1139">#REF!</definedName>
    <definedName name="CCFF114">#REF!</definedName>
    <definedName name="CCFF1140">#REF!</definedName>
    <definedName name="CCFF1141">#REF!</definedName>
    <definedName name="CCFF1142">#REF!</definedName>
    <definedName name="CCFF1143">#REF!</definedName>
    <definedName name="CCFF1144">#REF!</definedName>
    <definedName name="CCFF1145">#REF!</definedName>
    <definedName name="CCFF1146">#REF!</definedName>
    <definedName name="CCFF1147">#REF!</definedName>
    <definedName name="CCFF1148">#REF!</definedName>
    <definedName name="CCFF1149">#REF!</definedName>
    <definedName name="CCFF115">#REF!</definedName>
    <definedName name="CCFF1150">#REF!</definedName>
    <definedName name="CCFF1151">#REF!</definedName>
    <definedName name="CCFF1152">#REF!</definedName>
    <definedName name="CCFF1153">#REF!</definedName>
    <definedName name="CCFF1154">#REF!</definedName>
    <definedName name="CCFF1155">#REF!</definedName>
    <definedName name="CCFF1156">#REF!</definedName>
    <definedName name="CCFF1157">#REF!</definedName>
    <definedName name="CCFF1158">#REF!</definedName>
    <definedName name="CCFF1159">#REF!</definedName>
    <definedName name="CCFF116">#REF!</definedName>
    <definedName name="CCFF1160">#REF!</definedName>
    <definedName name="CCFF1161">#REF!</definedName>
    <definedName name="CCFF1162">#REF!</definedName>
    <definedName name="CCFF1163">#REF!</definedName>
    <definedName name="CCFF1164">#REF!</definedName>
    <definedName name="CCFF1165">#REF!</definedName>
    <definedName name="CCFF1166">#REF!</definedName>
    <definedName name="CCFF1167">#REF!</definedName>
    <definedName name="CCFF1168">#REF!</definedName>
    <definedName name="CCFF1169">#REF!</definedName>
    <definedName name="CCFF117">#REF!</definedName>
    <definedName name="CCFF1170">#REF!</definedName>
    <definedName name="CCFF1171">#REF!</definedName>
    <definedName name="CCFF1172">#REF!</definedName>
    <definedName name="CCFF1173">#REF!</definedName>
    <definedName name="CCFF1174">#REF!</definedName>
    <definedName name="CCFF1175">#REF!</definedName>
    <definedName name="CCFF1176">#REF!</definedName>
    <definedName name="CCFF1177">#REF!</definedName>
    <definedName name="CCFF1178">#REF!</definedName>
    <definedName name="CCFF1179">#REF!</definedName>
    <definedName name="CCFF118">#REF!</definedName>
    <definedName name="CCFF1180">#REF!</definedName>
    <definedName name="CCFF1181">#REF!</definedName>
    <definedName name="CCFF1182">#REF!</definedName>
    <definedName name="CCFF1183">#REF!</definedName>
    <definedName name="CCFF1184">#REF!</definedName>
    <definedName name="CCFF1185">#REF!</definedName>
    <definedName name="CCFF1186">#REF!</definedName>
    <definedName name="CCFF1187">#REF!</definedName>
    <definedName name="CCFF1188">#REF!</definedName>
    <definedName name="CCFF1189">#REF!</definedName>
    <definedName name="CCFF119">#REF!</definedName>
    <definedName name="CCFF1190">#REF!</definedName>
    <definedName name="ccff1191">#REF!</definedName>
    <definedName name="ccff1192">#REF!</definedName>
    <definedName name="ccff1193">#REF!</definedName>
    <definedName name="ccff1194">#REF!</definedName>
    <definedName name="ccff1195">#REF!</definedName>
    <definedName name="ccff1196">#REF!</definedName>
    <definedName name="CCFF12">#REF!</definedName>
    <definedName name="CCFF120">#REF!</definedName>
    <definedName name="CCFF1200">#REF!</definedName>
    <definedName name="CCFF1201">#REF!</definedName>
    <definedName name="CCFF1202">#REF!</definedName>
    <definedName name="CCFF1203">#REF!</definedName>
    <definedName name="CCFF1204">#REF!</definedName>
    <definedName name="CCFF1205">#REF!</definedName>
    <definedName name="CCFF1206">#REF!</definedName>
    <definedName name="CCFF1207">#REF!</definedName>
    <definedName name="CCFF1208">#REF!</definedName>
    <definedName name="CCFF1209">#REF!</definedName>
    <definedName name="CCFF121">#REF!</definedName>
    <definedName name="ccff1216">#REF!</definedName>
    <definedName name="ccff1217">#REF!</definedName>
    <definedName name="CCFF122">#REF!</definedName>
    <definedName name="CCFF123">#REF!</definedName>
    <definedName name="CCFF124">#REF!</definedName>
    <definedName name="CCFF125">#REF!</definedName>
    <definedName name="CCFF126">#REF!</definedName>
    <definedName name="CCFF127">#REF!</definedName>
    <definedName name="CCFF128">#REF!</definedName>
    <definedName name="CCFF129">#REF!</definedName>
    <definedName name="CCFF13">#REF!</definedName>
    <definedName name="CCFF130">#REF!</definedName>
    <definedName name="CCFF131">#REF!</definedName>
    <definedName name="CCFF132">#REF!</definedName>
    <definedName name="CCFF133">#REF!</definedName>
    <definedName name="CCFF14">#REF!</definedName>
    <definedName name="CCFF145">#REF!</definedName>
    <definedName name="CCFF146">#REF!</definedName>
    <definedName name="CCFF147">#REF!</definedName>
    <definedName name="CCFF148">#REF!</definedName>
    <definedName name="CCFF149">#REF!</definedName>
    <definedName name="CCFF15">#REF!</definedName>
    <definedName name="CCFF150">#REF!</definedName>
    <definedName name="CCFF151">#REF!</definedName>
    <definedName name="CCFF152">#REF!</definedName>
    <definedName name="CCFF153">#REF!</definedName>
    <definedName name="CCFF154">#REF!</definedName>
    <definedName name="CCFF155">#REF!</definedName>
    <definedName name="CCFF156">#REF!</definedName>
    <definedName name="CCFF157">#REF!</definedName>
    <definedName name="CCFF158">#REF!</definedName>
    <definedName name="CCFF159">#REF!</definedName>
    <definedName name="CCFF16">#REF!</definedName>
    <definedName name="CCFF160">#REF!</definedName>
    <definedName name="CCFF161">#REF!</definedName>
    <definedName name="CCFF162">#REF!</definedName>
    <definedName name="CCFF163">#REF!</definedName>
    <definedName name="CCFF164">#REF!</definedName>
    <definedName name="CCFF165">#REF!</definedName>
    <definedName name="CCFF166">#REF!</definedName>
    <definedName name="CCFF167">#REF!</definedName>
    <definedName name="CCFF168">#REF!</definedName>
    <definedName name="CCFF169">#REF!</definedName>
    <definedName name="CCFF17">#REF!</definedName>
    <definedName name="CCFF170">#REF!</definedName>
    <definedName name="CCFF171">#REF!</definedName>
    <definedName name="CCFF172">#REF!</definedName>
    <definedName name="CCFF173">#REF!</definedName>
    <definedName name="CCFF174">#REF!</definedName>
    <definedName name="CCFF175">#REF!</definedName>
    <definedName name="CCFF176">#REF!</definedName>
    <definedName name="CCFF177">#REF!</definedName>
    <definedName name="CCFF178">#REF!</definedName>
    <definedName name="CCFF179">#REF!</definedName>
    <definedName name="CCFF18">#REF!</definedName>
    <definedName name="CCFF180">#REF!</definedName>
    <definedName name="CCFF181">#REF!</definedName>
    <definedName name="CCFF182">#REF!</definedName>
    <definedName name="CCFF183">#REF!</definedName>
    <definedName name="CCFF184">#REF!</definedName>
    <definedName name="CCFF185">#REF!</definedName>
    <definedName name="CCFF19">#REF!</definedName>
    <definedName name="CCFF197">#REF!</definedName>
    <definedName name="CCFF198">#REF!</definedName>
    <definedName name="CCFF199">#REF!</definedName>
    <definedName name="CCFF2">#REF!</definedName>
    <definedName name="CCFF20">#REF!</definedName>
    <definedName name="CCFF200">#REF!</definedName>
    <definedName name="CCFF201">#REF!</definedName>
    <definedName name="CCFF202">#REF!</definedName>
    <definedName name="CCFF203">#REF!</definedName>
    <definedName name="CCFF204">#REF!</definedName>
    <definedName name="CCFF205">#REF!</definedName>
    <definedName name="CCFF206">#REF!</definedName>
    <definedName name="CCFF207">#REF!</definedName>
    <definedName name="CCFF208">#REF!</definedName>
    <definedName name="CCFF209">#REF!</definedName>
    <definedName name="CCFF210">#REF!</definedName>
    <definedName name="CCFF211">#REF!</definedName>
    <definedName name="CCFF212">#REF!</definedName>
    <definedName name="CCFF213">#REF!</definedName>
    <definedName name="CCFF214">#REF!</definedName>
    <definedName name="CCFF215">#REF!</definedName>
    <definedName name="CCFF227">#REF!</definedName>
    <definedName name="CCFF228">#REF!</definedName>
    <definedName name="CCFF229">#REF!</definedName>
    <definedName name="CCFF230">#REF!</definedName>
    <definedName name="CCFF231">#REF!</definedName>
    <definedName name="CCFF232">#REF!</definedName>
    <definedName name="CCFF233">#REF!</definedName>
    <definedName name="CCFF234">#REF!</definedName>
    <definedName name="CCFF235">#REF!</definedName>
    <definedName name="CCFF236">#REF!</definedName>
    <definedName name="CCFF237">#REF!</definedName>
    <definedName name="CCFF238">#REF!</definedName>
    <definedName name="CCFF239">#REF!</definedName>
    <definedName name="CCFF240">#REF!</definedName>
    <definedName name="CCFF241">#REF!</definedName>
    <definedName name="CCFF242">#REF!</definedName>
    <definedName name="CCFF244">#REF!</definedName>
    <definedName name="CCFF245">#REF!</definedName>
    <definedName name="CCFF246">#REF!</definedName>
    <definedName name="CCFF247">#REF!</definedName>
    <definedName name="CCFF248">#REF!</definedName>
    <definedName name="CCFF249">#REF!</definedName>
    <definedName name="CCFF250">#REF!</definedName>
    <definedName name="CCFF251">#REF!</definedName>
    <definedName name="CCFF252">#REF!</definedName>
    <definedName name="CCFF253">#REF!</definedName>
    <definedName name="CCFF254">#REF!</definedName>
    <definedName name="CCFF266">#REF!</definedName>
    <definedName name="CCFF267">#REF!</definedName>
    <definedName name="CCFF268">#REF!</definedName>
    <definedName name="CCFF269">#REF!</definedName>
    <definedName name="CCFF270">#REF!</definedName>
    <definedName name="CCFF271">#REF!</definedName>
    <definedName name="CCFF272">#REF!</definedName>
    <definedName name="CCFF273">#REF!</definedName>
    <definedName name="CCFF274">#REF!</definedName>
    <definedName name="CCFF275">#REF!</definedName>
    <definedName name="CCFF276">#REF!</definedName>
    <definedName name="CCFF277">#REF!</definedName>
    <definedName name="CCFF278">#REF!</definedName>
    <definedName name="CCFF279">#REF!</definedName>
    <definedName name="CCFF280">#REF!</definedName>
    <definedName name="CCFF281">#REF!</definedName>
    <definedName name="CCFF282">#REF!</definedName>
    <definedName name="CCFF283">#REF!</definedName>
    <definedName name="CCFF284">#REF!</definedName>
    <definedName name="CCFF285">#REF!</definedName>
    <definedName name="CCFF286">#REF!</definedName>
    <definedName name="CCFF287">#REF!</definedName>
    <definedName name="CCFF288">#REF!</definedName>
    <definedName name="CCFF289">#REF!</definedName>
    <definedName name="CCFF290">#REF!</definedName>
    <definedName name="CCFF291">#REF!</definedName>
    <definedName name="CCFF292">#REF!</definedName>
    <definedName name="CCFF293">#REF!</definedName>
    <definedName name="CCFF294">#REF!</definedName>
    <definedName name="CCFF295">#REF!</definedName>
    <definedName name="CCFF296">#REF!</definedName>
    <definedName name="CCFF297">#REF!</definedName>
    <definedName name="CCFF298">#REF!</definedName>
    <definedName name="CCFF299">#REF!</definedName>
    <definedName name="CCFF3">#REF!</definedName>
    <definedName name="CCFF30">#REF!</definedName>
    <definedName name="CCFF300">#REF!</definedName>
    <definedName name="CCFF301">#REF!</definedName>
    <definedName name="CCFF302">#REF!</definedName>
    <definedName name="CCFF303">#REF!</definedName>
    <definedName name="CCFF304">#REF!</definedName>
    <definedName name="CCFF305">#REF!</definedName>
    <definedName name="CCFF306">#REF!</definedName>
    <definedName name="CCFF307">#REF!</definedName>
    <definedName name="CCFF308">#REF!</definedName>
    <definedName name="CCFF309">#REF!</definedName>
    <definedName name="CCFF31">#REF!</definedName>
    <definedName name="CCFF310">#REF!</definedName>
    <definedName name="CCFF311">#REF!</definedName>
    <definedName name="CCFF312">#REF!</definedName>
    <definedName name="CCFF313">#REF!</definedName>
    <definedName name="CCFF314">#REF!</definedName>
    <definedName name="CCFF315">#REF!</definedName>
    <definedName name="CCFF316">#REF!</definedName>
    <definedName name="CCFF317">#REF!</definedName>
    <definedName name="CCFF318">#REF!</definedName>
    <definedName name="CCFF319">#REF!</definedName>
    <definedName name="CCFF32">#REF!</definedName>
    <definedName name="CCFF320">#REF!</definedName>
    <definedName name="CCFF321">#REF!</definedName>
    <definedName name="CCFF322">#REF!</definedName>
    <definedName name="CCFF323">#REF!</definedName>
    <definedName name="CCFF324">#REF!</definedName>
    <definedName name="CCFF325">#REF!</definedName>
    <definedName name="CCFF326">#REF!</definedName>
    <definedName name="CCFF327">#REF!</definedName>
    <definedName name="CCFF328">#REF!</definedName>
    <definedName name="CCFF329">#REF!</definedName>
    <definedName name="CCFF33">#REF!</definedName>
    <definedName name="CCFF330">#REF!</definedName>
    <definedName name="CCFF331">#REF!</definedName>
    <definedName name="CCFF332">#REF!</definedName>
    <definedName name="CCFF333">#REF!</definedName>
    <definedName name="CCFF334">#REF!</definedName>
    <definedName name="CCFF335">#REF!</definedName>
    <definedName name="CCFF336">#REF!</definedName>
    <definedName name="CCFF337">#REF!</definedName>
    <definedName name="CCFF338">#REF!</definedName>
    <definedName name="CCFF339">#REF!</definedName>
    <definedName name="CCFF34">#REF!</definedName>
    <definedName name="CCFF340">#REF!</definedName>
    <definedName name="CCFF341">#REF!</definedName>
    <definedName name="CCFF342">#REF!</definedName>
    <definedName name="CCFF343">#REF!</definedName>
    <definedName name="CCFF344">#REF!</definedName>
    <definedName name="CCFF345">#REF!</definedName>
    <definedName name="CCFF346">#REF!</definedName>
    <definedName name="CCFF347">#REF!</definedName>
    <definedName name="CCFF348">#REF!</definedName>
    <definedName name="CCFF349">#REF!</definedName>
    <definedName name="CCFF35">#REF!</definedName>
    <definedName name="CCFF350">#REF!</definedName>
    <definedName name="CCFF351">#REF!</definedName>
    <definedName name="CCFF352">#REF!</definedName>
    <definedName name="CCFF353">#REF!</definedName>
    <definedName name="CCFF354">#REF!</definedName>
    <definedName name="CCFF355">#REF!</definedName>
    <definedName name="CCFF356">#REF!</definedName>
    <definedName name="CCFF357">#REF!</definedName>
    <definedName name="CCFF358">#REF!</definedName>
    <definedName name="CCFF359">#REF!</definedName>
    <definedName name="CCFF36">#REF!</definedName>
    <definedName name="CCFF360">#REF!</definedName>
    <definedName name="CCFF361">#REF!</definedName>
    <definedName name="CCFF362">#REF!</definedName>
    <definedName name="CCFF363">#REF!</definedName>
    <definedName name="CCFF364">#REF!</definedName>
    <definedName name="CCFF365">#REF!</definedName>
    <definedName name="CCFF366">#REF!</definedName>
    <definedName name="CCFF367">#REF!</definedName>
    <definedName name="CCFF368">#REF!</definedName>
    <definedName name="CCFF369">#REF!</definedName>
    <definedName name="CCFF37">#REF!</definedName>
    <definedName name="CCFF370">#REF!</definedName>
    <definedName name="CCFF371">#REF!</definedName>
    <definedName name="CCFF372">#REF!</definedName>
    <definedName name="CCFF373">#REF!</definedName>
    <definedName name="CCFF374">#REF!</definedName>
    <definedName name="CCFF375">#REF!</definedName>
    <definedName name="CCFF376">#REF!</definedName>
    <definedName name="CCFF377">#REF!</definedName>
    <definedName name="CCFF378">#REF!</definedName>
    <definedName name="CCFF379">#REF!</definedName>
    <definedName name="CCFF38">#REF!</definedName>
    <definedName name="CCFF380">#REF!</definedName>
    <definedName name="CCFF381">#REF!</definedName>
    <definedName name="CCFF382">#REF!</definedName>
    <definedName name="CCFF383">#REF!</definedName>
    <definedName name="CCFF384">#REF!</definedName>
    <definedName name="CCFF385">#REF!</definedName>
    <definedName name="CCFF386">#REF!</definedName>
    <definedName name="CCFF387">#REF!</definedName>
    <definedName name="CCFF39">#REF!</definedName>
    <definedName name="CCFF399">#REF!</definedName>
    <definedName name="CCFF4">#REF!</definedName>
    <definedName name="CCFF40">#REF!</definedName>
    <definedName name="CCFF400">#REF!</definedName>
    <definedName name="CCFF401">#REF!</definedName>
    <definedName name="CCFF402">#REF!</definedName>
    <definedName name="CCFF403">#REF!</definedName>
    <definedName name="CCFF404">#REF!</definedName>
    <definedName name="CCFF405">#REF!</definedName>
    <definedName name="CCFF406">#REF!</definedName>
    <definedName name="CCFF407">#REF!</definedName>
    <definedName name="CCFF408">#REF!</definedName>
    <definedName name="CCFF409">#REF!</definedName>
    <definedName name="CCFF41">#REF!</definedName>
    <definedName name="CCFF410">#REF!</definedName>
    <definedName name="CCFF411">#REF!</definedName>
    <definedName name="CCFF412">#REF!</definedName>
    <definedName name="CCFF42">#REF!</definedName>
    <definedName name="CCFF424">#REF!</definedName>
    <definedName name="CCFF425">#REF!</definedName>
    <definedName name="CCFF426">#REF!</definedName>
    <definedName name="CCFF427">#REF!</definedName>
    <definedName name="CCFF428">#REF!</definedName>
    <definedName name="CCFF429">#REF!</definedName>
    <definedName name="CCFF43">#REF!</definedName>
    <definedName name="CCFF430">#REF!</definedName>
    <definedName name="CCFF431">#REF!</definedName>
    <definedName name="CCFF432">#REF!</definedName>
    <definedName name="CCFF433">#REF!</definedName>
    <definedName name="CCFF434">#REF!</definedName>
    <definedName name="CCFF435">#REF!</definedName>
    <definedName name="CCFF436">#REF!</definedName>
    <definedName name="CCFF437">#REF!</definedName>
    <definedName name="CCFF438">#REF!</definedName>
    <definedName name="CCFF439">#REF!</definedName>
    <definedName name="CCFF44">#REF!</definedName>
    <definedName name="CCFF440">#REF!</definedName>
    <definedName name="CCFF441">#REF!</definedName>
    <definedName name="CCFF442">#REF!</definedName>
    <definedName name="CCFF443">#REF!</definedName>
    <definedName name="CCFF444">#REF!</definedName>
    <definedName name="CCFF445">#REF!</definedName>
    <definedName name="CCFF446">#REF!</definedName>
    <definedName name="CCFF447">#REF!</definedName>
    <definedName name="CCFF448">#REF!</definedName>
    <definedName name="CCFF449">#REF!</definedName>
    <definedName name="CCFF45">#REF!</definedName>
    <definedName name="CCFF450">#REF!</definedName>
    <definedName name="CCFF451">#REF!</definedName>
    <definedName name="CCFF452">#REF!</definedName>
    <definedName name="CCFF453">#REF!</definedName>
    <definedName name="CCFF454">#REF!</definedName>
    <definedName name="CCFF455">#REF!</definedName>
    <definedName name="CCFF456">#REF!</definedName>
    <definedName name="CCFF457">#REF!</definedName>
    <definedName name="CCFF458">#REF!</definedName>
    <definedName name="CCFF459">#REF!</definedName>
    <definedName name="CCFF460">#REF!</definedName>
    <definedName name="CCFF461">#REF!</definedName>
    <definedName name="CCFF462">#REF!</definedName>
    <definedName name="CCFF463">#REF!</definedName>
    <definedName name="CCFF464">#REF!</definedName>
    <definedName name="CCFF465">#REF!</definedName>
    <definedName name="CCFF466">#REF!</definedName>
    <definedName name="CCFF467">#REF!</definedName>
    <definedName name="CCFF468">#REF!</definedName>
    <definedName name="CCFF469">#REF!</definedName>
    <definedName name="CCFF470">#REF!</definedName>
    <definedName name="CCFF471">#REF!</definedName>
    <definedName name="CCFF472">#REF!</definedName>
    <definedName name="CCFF473">#REF!</definedName>
    <definedName name="CCFF485">#REF!</definedName>
    <definedName name="CCFF486">#REF!</definedName>
    <definedName name="CCFF487">#REF!</definedName>
    <definedName name="CCFF488">#REF!</definedName>
    <definedName name="CCFF489">#REF!</definedName>
    <definedName name="CCFF490">#REF!</definedName>
    <definedName name="CCFF491">#REF!</definedName>
    <definedName name="CCFF492">#REF!</definedName>
    <definedName name="CCFF493">#REF!</definedName>
    <definedName name="CCFF494">#REF!</definedName>
    <definedName name="CCFF495">#REF!</definedName>
    <definedName name="CCFF496">#REF!</definedName>
    <definedName name="CCFF497">#REF!</definedName>
    <definedName name="CCFF498">#REF!</definedName>
    <definedName name="CCFF499">#REF!</definedName>
    <definedName name="CCFF5">#REF!</definedName>
    <definedName name="CCFF500">#REF!</definedName>
    <definedName name="CCFF501">#REF!</definedName>
    <definedName name="CCFF502">#REF!</definedName>
    <definedName name="CCFF503">#REF!</definedName>
    <definedName name="CCFF504">#REF!</definedName>
    <definedName name="CCFF505">#REF!</definedName>
    <definedName name="CCFF506">#REF!</definedName>
    <definedName name="CCFF518">#REF!</definedName>
    <definedName name="CCFF519">#REF!</definedName>
    <definedName name="CCFF520">#REF!</definedName>
    <definedName name="CCFF521">#REF!</definedName>
    <definedName name="CCFF522">#REF!</definedName>
    <definedName name="CCFF523">#REF!</definedName>
    <definedName name="CCFF524">#REF!</definedName>
    <definedName name="CCFF525">#REF!</definedName>
    <definedName name="CCFF526">#REF!</definedName>
    <definedName name="CCFF527">#REF!</definedName>
    <definedName name="CCFF528">#REF!</definedName>
    <definedName name="CCFF529">#REF!</definedName>
    <definedName name="CCFF530">#REF!</definedName>
    <definedName name="CCFF531">#REF!</definedName>
    <definedName name="CCFF532">#REF!</definedName>
    <definedName name="CCFF544">#REF!</definedName>
    <definedName name="CCFF545">#REF!</definedName>
    <definedName name="CCFF546">#REF!</definedName>
    <definedName name="CCFF547">#REF!</definedName>
    <definedName name="CCFF548">#REF!</definedName>
    <definedName name="CCFF549">#REF!</definedName>
    <definedName name="CCFF550">#REF!</definedName>
    <definedName name="CCFF551">#REF!</definedName>
    <definedName name="CCFF552">#REF!</definedName>
    <definedName name="CCFF553">#REF!</definedName>
    <definedName name="CCFF554">#REF!</definedName>
    <definedName name="CCFF555">#REF!</definedName>
    <definedName name="CCFF556">#REF!</definedName>
    <definedName name="CCFF557">#REF!</definedName>
    <definedName name="CCFF558">#REF!</definedName>
    <definedName name="CCFF559">#REF!</definedName>
    <definedName name="CCFF560">#REF!</definedName>
    <definedName name="CCFF561">#REF!</definedName>
    <definedName name="CCFF562">#REF!</definedName>
    <definedName name="CCFF563">#REF!</definedName>
    <definedName name="CCFF564">#REF!</definedName>
    <definedName name="CCFF565">#REF!</definedName>
    <definedName name="CCFF566">#REF!</definedName>
    <definedName name="CCFF567">#REF!</definedName>
    <definedName name="CCFF568">#REF!</definedName>
    <definedName name="CCFF569">#REF!</definedName>
    <definedName name="CCFF57">#REF!</definedName>
    <definedName name="CCFF570">#REF!</definedName>
    <definedName name="CCFF571">#REF!</definedName>
    <definedName name="CCFF572">#REF!</definedName>
    <definedName name="CCFF573">#REF!</definedName>
    <definedName name="CCFF574">#REF!</definedName>
    <definedName name="CCFF575">#REF!</definedName>
    <definedName name="CCFF576">#REF!</definedName>
    <definedName name="CCFF577">#REF!</definedName>
    <definedName name="CCFF578">#REF!</definedName>
    <definedName name="CCFF579">#REF!</definedName>
    <definedName name="CCFF58">#REF!</definedName>
    <definedName name="CCFF580">#REF!</definedName>
    <definedName name="CCFF581">#REF!</definedName>
    <definedName name="CCFF582">#REF!</definedName>
    <definedName name="CCFF583">#REF!</definedName>
    <definedName name="CCFF584">#REF!</definedName>
    <definedName name="CCFF585">#REF!</definedName>
    <definedName name="CCFF586">#REF!</definedName>
    <definedName name="CCFF587">#REF!</definedName>
    <definedName name="CCFF588">#REF!</definedName>
    <definedName name="CCFF589">#REF!</definedName>
    <definedName name="CCFF59">#REF!</definedName>
    <definedName name="CCFF590">#REF!</definedName>
    <definedName name="CCFF591">#REF!</definedName>
    <definedName name="CCFF592">#REF!</definedName>
    <definedName name="CCFF593">#REF!</definedName>
    <definedName name="CCFF594">#REF!</definedName>
    <definedName name="CCFF595">#REF!</definedName>
    <definedName name="CCFF596">#REF!</definedName>
    <definedName name="CCFF6">#REF!</definedName>
    <definedName name="CCFF60">#REF!</definedName>
    <definedName name="CCFF608">#REF!</definedName>
    <definedName name="CCFF609">#REF!</definedName>
    <definedName name="CCFF61">#REF!</definedName>
    <definedName name="CCFF610">#REF!</definedName>
    <definedName name="CCFF611">#REF!</definedName>
    <definedName name="CCFF612">#REF!</definedName>
    <definedName name="CCFF613">#REF!</definedName>
    <definedName name="CCFF614">#REF!</definedName>
    <definedName name="CCFF615">#REF!</definedName>
    <definedName name="CCFF616">#REF!</definedName>
    <definedName name="CCFF617">#REF!</definedName>
    <definedName name="CCFF618">#REF!</definedName>
    <definedName name="CCFF619">#REF!</definedName>
    <definedName name="CCFF62">#REF!</definedName>
    <definedName name="CCFF620">#REF!</definedName>
    <definedName name="CCFF621">#REF!</definedName>
    <definedName name="CCFF622">#REF!</definedName>
    <definedName name="CCFF63">#REF!</definedName>
    <definedName name="CCFF634">#REF!</definedName>
    <definedName name="CCFF635">#REF!</definedName>
    <definedName name="CCFF636">#REF!</definedName>
    <definedName name="CCFF637">#REF!</definedName>
    <definedName name="CCFF638">#REF!</definedName>
    <definedName name="CCFF639">#REF!</definedName>
    <definedName name="CCFF64">#REF!</definedName>
    <definedName name="CCFF640">#REF!</definedName>
    <definedName name="CCFF641">#REF!</definedName>
    <definedName name="CCFF642">#REF!</definedName>
    <definedName name="CCFF643">#REF!</definedName>
    <definedName name="CCFF65">#REF!</definedName>
    <definedName name="CCFF655">#REF!</definedName>
    <definedName name="CCFF656">#REF!</definedName>
    <definedName name="CCFF657">#REF!</definedName>
    <definedName name="CCFF658">#REF!</definedName>
    <definedName name="CCFF659">#REF!</definedName>
    <definedName name="CCFF66">#REF!</definedName>
    <definedName name="CCFF660">#REF!</definedName>
    <definedName name="CCFF661">#REF!</definedName>
    <definedName name="CCFF662">#REF!</definedName>
    <definedName name="CCFF663">#REF!</definedName>
    <definedName name="CCFF67">#REF!</definedName>
    <definedName name="CCFF675">#REF!</definedName>
    <definedName name="CCFF676">#REF!</definedName>
    <definedName name="CCFF677">#REF!</definedName>
    <definedName name="CCFF678">#REF!</definedName>
    <definedName name="CCFF679">#REF!</definedName>
    <definedName name="CCFF68">#REF!</definedName>
    <definedName name="CCFF680">#REF!</definedName>
    <definedName name="CCFF681">#REF!</definedName>
    <definedName name="CCFF69">#REF!</definedName>
    <definedName name="CCFF693">#REF!</definedName>
    <definedName name="CCFF696">#REF!</definedName>
    <definedName name="CCFF697">#REF!</definedName>
    <definedName name="CCFF7">#REF!</definedName>
    <definedName name="CCFF70">#REF!</definedName>
    <definedName name="CCFF709">#REF!</definedName>
    <definedName name="CCFF71">#REF!</definedName>
    <definedName name="CCFF710">#REF!</definedName>
    <definedName name="CCFF711">#REF!</definedName>
    <definedName name="CCFF712">#REF!</definedName>
    <definedName name="CCFF713">#REF!</definedName>
    <definedName name="CCFF714">#REF!</definedName>
    <definedName name="CCFF715">#REF!</definedName>
    <definedName name="CCFF716">#REF!</definedName>
    <definedName name="CCFF717">#REF!</definedName>
    <definedName name="CCFF718">#REF!</definedName>
    <definedName name="CCFF719">#REF!</definedName>
    <definedName name="CCFF72">#REF!</definedName>
    <definedName name="CCFF720">#REF!</definedName>
    <definedName name="CCFF721">#REF!</definedName>
    <definedName name="CCFF722">#REF!</definedName>
    <definedName name="CCFF723">#REF!</definedName>
    <definedName name="CCFF724">#REF!</definedName>
    <definedName name="CCFF725">#REF!</definedName>
    <definedName name="CCFF726">#REF!</definedName>
    <definedName name="CCFF727">#REF!</definedName>
    <definedName name="CCFF728">#REF!</definedName>
    <definedName name="CCFF729">#REF!</definedName>
    <definedName name="CCFF73">#REF!</definedName>
    <definedName name="CCFF730">#REF!</definedName>
    <definedName name="CCFF731">#REF!</definedName>
    <definedName name="CCFF732">#REF!</definedName>
    <definedName name="CCFF733">#REF!</definedName>
    <definedName name="CCFF74">#REF!</definedName>
    <definedName name="CCFF745">#REF!</definedName>
    <definedName name="CCFF746">#REF!</definedName>
    <definedName name="CCFF747">#REF!</definedName>
    <definedName name="CCFF748">#REF!</definedName>
    <definedName name="CCFF749">#REF!</definedName>
    <definedName name="CCFF75">#REF!</definedName>
    <definedName name="CCFF750">#REF!</definedName>
    <definedName name="CCFF751">#REF!</definedName>
    <definedName name="CCFF752">#REF!</definedName>
    <definedName name="CCFF753">#REF!</definedName>
    <definedName name="CCFF754">#REF!</definedName>
    <definedName name="CCFF755">#REF!</definedName>
    <definedName name="CCFF756">#REF!</definedName>
    <definedName name="CCFF757">#REF!</definedName>
    <definedName name="CCFF758">#REF!</definedName>
    <definedName name="CCFF759">#REF!</definedName>
    <definedName name="CCFF76">#REF!</definedName>
    <definedName name="CCFF760">#REF!</definedName>
    <definedName name="CCFF761">#REF!</definedName>
    <definedName name="CCFF762">#REF!</definedName>
    <definedName name="CCFF763">#REF!</definedName>
    <definedName name="CCFF764">#REF!</definedName>
    <definedName name="CCFF765">#REF!</definedName>
    <definedName name="CCFF766">#REF!</definedName>
    <definedName name="CCFF77">#REF!</definedName>
    <definedName name="CCFF778">#REF!</definedName>
    <definedName name="CCFF779">#REF!</definedName>
    <definedName name="CCFF78">#REF!</definedName>
    <definedName name="CCFF780">#REF!</definedName>
    <definedName name="CCFF781">#REF!</definedName>
    <definedName name="CCFF782">#REF!</definedName>
    <definedName name="CCFF783">#REF!</definedName>
    <definedName name="CCFF784">#REF!</definedName>
    <definedName name="CCFF785">#REF!</definedName>
    <definedName name="CCFF786">#REF!</definedName>
    <definedName name="CCFF787">#REF!</definedName>
    <definedName name="CCFF788">#REF!</definedName>
    <definedName name="CCFF789">#REF!</definedName>
    <definedName name="CCFF79">#REF!</definedName>
    <definedName name="CCFF790">#REF!</definedName>
    <definedName name="CCFF791">#REF!</definedName>
    <definedName name="CCFF792">#REF!</definedName>
    <definedName name="CCFF793">#REF!</definedName>
    <definedName name="CCFF794">#REF!</definedName>
    <definedName name="CCFF795">#REF!</definedName>
    <definedName name="CCFF796">#REF!</definedName>
    <definedName name="CCFF8">#REF!</definedName>
    <definedName name="CCFF80">#REF!</definedName>
    <definedName name="CCFF808">#REF!</definedName>
    <definedName name="CCFF809">#REF!</definedName>
    <definedName name="CCFF81">#REF!</definedName>
    <definedName name="CCFF810">#REF!</definedName>
    <definedName name="CCFF811">#REF!</definedName>
    <definedName name="CCFF812">#REF!</definedName>
    <definedName name="CCFF813">#REF!</definedName>
    <definedName name="CCFF814">#REF!</definedName>
    <definedName name="CCFF82">#REF!</definedName>
    <definedName name="CCFF827">#REF!</definedName>
    <definedName name="CCFF828">#REF!</definedName>
    <definedName name="CCFF829">#REF!</definedName>
    <definedName name="CCFF83">#REF!</definedName>
    <definedName name="CCFF830">#REF!</definedName>
    <definedName name="CCFF831">#REF!</definedName>
    <definedName name="CCFF84">#REF!</definedName>
    <definedName name="CCFF841">#REF!</definedName>
    <definedName name="CCFF842">#REF!</definedName>
    <definedName name="CCFF844">#REF!</definedName>
    <definedName name="CCFF85">#REF!</definedName>
    <definedName name="CCFF854">#REF!</definedName>
    <definedName name="CCFF855">#REF!</definedName>
    <definedName name="CCFF856">#REF!</definedName>
    <definedName name="CCFF857">#REF!</definedName>
    <definedName name="CCFF858">#REF!</definedName>
    <definedName name="CCFF859">#REF!</definedName>
    <definedName name="CCFF86">#REF!</definedName>
    <definedName name="CCFF860">#REF!</definedName>
    <definedName name="CCFF861">#REF!</definedName>
    <definedName name="CCFF862">#REF!</definedName>
    <definedName name="CCFF863">#REF!</definedName>
    <definedName name="CCFF864">#REF!</definedName>
    <definedName name="CCFF865">#REF!</definedName>
    <definedName name="CCFF866">#REF!</definedName>
    <definedName name="CCFF867">#REF!</definedName>
    <definedName name="CCFF868">#REF!</definedName>
    <definedName name="CCFF869">#REF!</definedName>
    <definedName name="CCFF87">#REF!</definedName>
    <definedName name="CCFF870">#REF!</definedName>
    <definedName name="CCFF871">#REF!</definedName>
    <definedName name="CCFF872">#REF!</definedName>
    <definedName name="CCFF873">#REF!</definedName>
    <definedName name="CCFF874">#REF!</definedName>
    <definedName name="CCFF875">#REF!</definedName>
    <definedName name="CCFF876">#REF!</definedName>
    <definedName name="CCFF877">#REF!</definedName>
    <definedName name="CCFF878">#REF!</definedName>
    <definedName name="CCFF879">#REF!</definedName>
    <definedName name="CCFF88">#REF!</definedName>
    <definedName name="CCFF880">#REF!</definedName>
    <definedName name="CCFF881">#REF!</definedName>
    <definedName name="CCFF882">#REF!</definedName>
    <definedName name="CCFF883">#REF!</definedName>
    <definedName name="CCFF884">#REF!</definedName>
    <definedName name="CCFF885">#REF!</definedName>
    <definedName name="CCFF886">#REF!</definedName>
    <definedName name="CCFF887">#REF!</definedName>
    <definedName name="CCFF888">#REF!</definedName>
    <definedName name="CCFF889">#REF!</definedName>
    <definedName name="CCFF89">#REF!</definedName>
    <definedName name="CCFF890">#REF!</definedName>
    <definedName name="CCFF9">#REF!</definedName>
    <definedName name="CCFF90">#REF!</definedName>
    <definedName name="CCFF900">#REF!</definedName>
    <definedName name="CCFF901">#REF!</definedName>
    <definedName name="CCFF902">#REF!</definedName>
    <definedName name="CCFF903">#REF!</definedName>
    <definedName name="CCFF904">#REF!</definedName>
    <definedName name="CCFF905">#REF!</definedName>
    <definedName name="CCFF91">#REF!</definedName>
    <definedName name="CCFF915">#REF!</definedName>
    <definedName name="CCFF916">#REF!</definedName>
    <definedName name="CCFF917">#REF!</definedName>
    <definedName name="CCFF918">#REF!</definedName>
    <definedName name="CCFF92">#REF!</definedName>
    <definedName name="CCFF928">#REF!</definedName>
    <definedName name="CCFF929">#REF!</definedName>
    <definedName name="CCFF93">#REF!</definedName>
    <definedName name="CCFF930">#REF!</definedName>
    <definedName name="CCFF931">#REF!</definedName>
    <definedName name="CCFF94">#REF!</definedName>
    <definedName name="CCFF941">#REF!</definedName>
    <definedName name="CCFF942">#REF!</definedName>
    <definedName name="CCFF943">#REF!</definedName>
    <definedName name="CCFF944">#REF!</definedName>
    <definedName name="CCFF945">#REF!</definedName>
    <definedName name="CCFF946">#REF!</definedName>
    <definedName name="CCFF947">#REF!</definedName>
    <definedName name="CCFF95">#REF!</definedName>
    <definedName name="CCFF957">#REF!</definedName>
    <definedName name="CCFF958">#REF!</definedName>
    <definedName name="CCFF959">#REF!</definedName>
    <definedName name="CCFF96">#REF!</definedName>
    <definedName name="CCFF960">#REF!</definedName>
    <definedName name="CCFF961">#REF!</definedName>
    <definedName name="CCFF962">#REF!</definedName>
    <definedName name="CCFF963">#REF!</definedName>
    <definedName name="CCFF964">#REF!</definedName>
    <definedName name="CCFF965">#REF!</definedName>
    <definedName name="CCFF966">#REF!</definedName>
    <definedName name="CCFF97">#REF!</definedName>
    <definedName name="CCFF976">#REF!</definedName>
    <definedName name="CCFF977">#REF!</definedName>
    <definedName name="CCFF978">#REF!</definedName>
    <definedName name="CCFF979">#REF!</definedName>
    <definedName name="CCFF98">#REF!</definedName>
    <definedName name="CCFF980">#REF!</definedName>
    <definedName name="CCFF981">#REF!</definedName>
    <definedName name="CCFF982">#REF!</definedName>
    <definedName name="CCFF983">#REF!</definedName>
    <definedName name="CCFF99">#REF!</definedName>
    <definedName name="CCFF993">#REF!</definedName>
    <definedName name="CCFF994">#REF!</definedName>
    <definedName name="CCFF995">#REF!</definedName>
    <definedName name="CCFF996">#REF!</definedName>
    <definedName name="CCFF997">#REF!</definedName>
    <definedName name="CCFF998">#REF!</definedName>
    <definedName name="CF">#REF!</definedName>
    <definedName name="CFAJEBEGINROW">#REF!</definedName>
    <definedName name="CFAJEDAICOL">#REF!</definedName>
    <definedName name="CFAJEENDROW">#REF!</definedName>
    <definedName name="CFAJEJIECOL">#REF!</definedName>
    <definedName name="CFAJEKMDMCOL">#REF!</definedName>
    <definedName name="CFAJEKMMCCOL">#REF!</definedName>
    <definedName name="CFAJEKMMXCOL">#REF!</definedName>
    <definedName name="CFAJESMCOL">#REF!</definedName>
    <definedName name="CFAJEXHCOL">#REF!</definedName>
    <definedName name="cghh_">#N/A</definedName>
    <definedName name="CH">[39]Sheet3!$A$1:$IV$65536</definedName>
    <definedName name="ChangColor_With2">'[40]203'!#REF!</definedName>
    <definedName name="ChangColor_With3">'[40]203'!#REF!</definedName>
    <definedName name="ChinaCESens">#REF!</definedName>
    <definedName name="ChinaNOPATSens">#REF!</definedName>
    <definedName name="ChinaOpExSens">#REF!</definedName>
    <definedName name="ChinaOpIncSens">#REF!</definedName>
    <definedName name="ChinaSVASens">#REF!</definedName>
    <definedName name="CHO">#REF!</definedName>
    <definedName name="cjbb150">[41]新准则TB!$E$150</definedName>
    <definedName name="ConstrCost">#REF!</definedName>
    <definedName name="Continue">#REF!</definedName>
    <definedName name="CorpCESens">#REF!</definedName>
    <definedName name="CorpNonOpCESens">#REF!</definedName>
    <definedName name="CorpNonOpNOPATSens">#REF!</definedName>
    <definedName name="CorpNonOpSVASens">#REF!</definedName>
    <definedName name="CorpNOPATSens">#REF!</definedName>
    <definedName name="CorpOpExSens">#REF!</definedName>
    <definedName name="CorpOpIncSens">#REF!</definedName>
    <definedName name="CorpSVASens">#REF!</definedName>
    <definedName name="cp">#REF!</definedName>
    <definedName name="CR1_">[16]调整分录!$H$5:$H$62</definedName>
    <definedName name="CR2_">[16]调整分录!$J$5:$J$62</definedName>
    <definedName name="Current">#REF!</definedName>
    <definedName name="cus">#REF!</definedName>
    <definedName name="danff">#REF!</definedName>
    <definedName name="danff_52">#REF!</definedName>
    <definedName name="dangan">#REF!</definedName>
    <definedName name="dangjia">#REF!</definedName>
    <definedName name="dangjia_52">#REF!</definedName>
    <definedName name="databaaa" hidden="1">#REF!</definedName>
    <definedName name="databass" hidden="1">#REF!</definedName>
    <definedName name="Databasss" hidden="1">#REF!</definedName>
    <definedName name="daxie">#REF!</definedName>
    <definedName name="day">#REF!</definedName>
    <definedName name="db">[42]B!#REF!</definedName>
    <definedName name="DBPATH">"临安金基_数据.cxt"</definedName>
    <definedName name="DBSPCESens">#REF!</definedName>
    <definedName name="DBSPNOPATSens">#REF!</definedName>
    <definedName name="DBSPOpExSens">#REF!</definedName>
    <definedName name="DBSPOpIncSens">#REF!</definedName>
    <definedName name="DBSPSVASens">#REF!</definedName>
    <definedName name="DBSRCESens">#REF!</definedName>
    <definedName name="DBSRNonOpCESens">#REF!</definedName>
    <definedName name="DBSRNonOpNOPATSens">#REF!</definedName>
    <definedName name="DBSRNonOpSVASens">#REF!</definedName>
    <definedName name="DBSRNOPATSens">#REF!</definedName>
    <definedName name="DBSROpExSens">#REF!</definedName>
    <definedName name="DBSROpIncSens">#REF!</definedName>
    <definedName name="DBSRSVASens">#REF!</definedName>
    <definedName name="DC">#REF!</definedName>
    <definedName name="ddcc">[43]试算平衡表!$G$156</definedName>
    <definedName name="DevCharge">#REF!</definedName>
    <definedName name="df">#REF!</definedName>
    <definedName name="dfgd">#REF!</definedName>
    <definedName name="Discount_Rate">#REF!</definedName>
    <definedName name="DiscountRate">#REF!</definedName>
    <definedName name="Document_array_45">{"Book1","公路收费权测算表.xls"}</definedName>
    <definedName name="Document_array_48">{"Book1","公路收费权测算表.xls"}</definedName>
    <definedName name="Document_array_49">{"Book1","公路收费权测算表.xls"}</definedName>
    <definedName name="Document_array_50">{"Book1","公路收费权测算表.xls"}</definedName>
    <definedName name="Document_array_51">{"Book1","公路收费权测算表.xls"}</definedName>
    <definedName name="Document_array_52">{"Book1","公路收费权测算表.xls"}</definedName>
    <definedName name="Document_array_53">{"Book1","公路收费权测算表.xls"}</definedName>
    <definedName name="Document_array_75">{"Book1","公路收费权测算表.xls"}</definedName>
    <definedName name="Document_array_76">{"Book1","公路收费权测算表.xls"}</definedName>
    <definedName name="Document_array_77">{"Book1","公路收费权测算表.xls"}</definedName>
    <definedName name="Document_array_78">{"Book1","公路收费权测算表.xls"}</definedName>
    <definedName name="Document_array_79">{"Book1","公路收费权测算表.xls"}</definedName>
    <definedName name="Document_array_80">{"Book1","公路收费权测算表.xls"}</definedName>
    <definedName name="Document_array_81">{"Book1","公路收费权测算表.xls"}</definedName>
    <definedName name="Document_array_82">{"Book1","公路收费权测算表.xls"}</definedName>
    <definedName name="Document_array_83">{"Book1","公路收费权测算表.xls"}</definedName>
    <definedName name="Document_array_84">{"Book1","公路收费权测算表.xls"}</definedName>
    <definedName name="Document_array_85">{"Book1","公路收费权测算表.xls"}</definedName>
    <definedName name="Documents_array">#REF!</definedName>
    <definedName name="DR1_">[16]调整分录!$G$5:$G$62</definedName>
    <definedName name="DR2_">[16]调整分录!$I$5:$I$62</definedName>
    <definedName name="ds">#REF!</definedName>
    <definedName name="dsDataSet">#REF!</definedName>
    <definedName name="dsDataSet2">#REF!</definedName>
    <definedName name="dsDataSet3">#REF!</definedName>
    <definedName name="dsDataSet4">#REF!</definedName>
    <definedName name="dssgaregeagrxxxxxxxxxxx">#REF!</definedName>
    <definedName name="dt.dbf">#REF!</definedName>
    <definedName name="du">#REF!</definedName>
    <definedName name="duanqi">#REF!</definedName>
    <definedName name="E65536a1">[44]Revenue!#REF!</definedName>
    <definedName name="ed">#REF!</definedName>
    <definedName name="eeeeee">#REF!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rrerere">xxxChunkR16371C1+#REF!+#REF!+#REF!+#REF!+#REF!+#REF!+#REF!+#REF!+#REF!+#REF!+#REF!+#REF!+#REF!+#REF!+#REF!+#REF!+#REF!+#REF!+#REF!+#REF!+#REF!+#REF!+#REF!+#REF!+#REF!+#REF!+#REF!</definedName>
    <definedName name="ESMACOCESens">#REF!</definedName>
    <definedName name="ESMACONOPATSens">#REF!</definedName>
    <definedName name="ESMACOOpExSens">#REF!</definedName>
    <definedName name="ESMACOOpIncSens">#REF!</definedName>
    <definedName name="ESMACOSVASens">#REF!</definedName>
    <definedName name="EstCollateralValue">[45]评估结论!#REF!</definedName>
    <definedName name="eve_78">[46]XL4Poppy!$C$39</definedName>
    <definedName name="eve_79">[46]XL4Poppy!$C$39</definedName>
    <definedName name="eve_80">[46]XL4Poppy!$C$39</definedName>
    <definedName name="eve_81">[46]XL4Poppy!$C$39</definedName>
    <definedName name="eve_84">[47]XL4Poppy!$C$39</definedName>
    <definedName name="eve_85">[46]XL4Poppy!$C$39</definedName>
    <definedName name="ex" hidden="1">#REF!</definedName>
    <definedName name="Ex_Rate">#REF!</definedName>
    <definedName name="Excel_BuiltIn_Print_Area">#REF!</definedName>
    <definedName name="f">#REF!</definedName>
    <definedName name="fcpg">#REF!</definedName>
    <definedName name="fday">#REF!</definedName>
    <definedName name="feu">#REF!</definedName>
    <definedName name="ffd">[37]企业表一!$E$20</definedName>
    <definedName name="ffffftdftedrtgdd">xxxChunkR16309C1+#REF!+#REF!+#REF!+#REF!+#REF!+#REF!+#REF!+#REF!+#REF!+#REF!+#REF!+#REF!+#REF!+#REF!+#REF!+#REF!+#REF!+#REF!+#REF!+#REF!+#REF!+#REF!+#REF!+#REF!</definedName>
    <definedName name="ffghdfdfgdfgd">xxxChunkR16302C1+#REF!+#REF!+#REF!+#REF!+#REF!+#REF!+#REF!+#REF!+#REF!+#REF!+#REF!+#REF!+#REF!+#REF!+#REF!+#REF!+#REF!+#REF!+#REF!+#REF!+#REF!+#REF!+#REF!+#REF!+#REF!</definedName>
    <definedName name="fhggergregeqrgrehgnhjteyjtjsgnsgfnbsgf">#REF!</definedName>
    <definedName name="fix2000.dbf">#REF!</definedName>
    <definedName name="fixlj2000.dbf">#REF!</definedName>
    <definedName name="fq">#REF!</definedName>
    <definedName name="FRC">[48]Main!$C$9</definedName>
    <definedName name="frmCreateSheetList">#REF!</definedName>
    <definedName name="frst">#REF!,#REF!</definedName>
    <definedName name="FS">#REF!</definedName>
    <definedName name="F机器设备">#REF!</definedName>
    <definedName name="gao">#REF!</definedName>
    <definedName name="gdzc">#REF!</definedName>
    <definedName name="GFO_Month">[49]Control!$D$6</definedName>
    <definedName name="gg">#REF!</definedName>
    <definedName name="GLFY">#REF!</definedName>
    <definedName name="GrossFA">#REF!</definedName>
    <definedName name="growth">#REF!</definedName>
    <definedName name="growthchina">#REF!</definedName>
    <definedName name="growthgroup">#REF!</definedName>
    <definedName name="growthprop">#REF!</definedName>
    <definedName name="growthrealty">#REF!</definedName>
    <definedName name="guding">#REF!</definedName>
    <definedName name="gx">#REF!</definedName>
    <definedName name="ha">#REF!</definedName>
    <definedName name="HCCESens">#REF!</definedName>
    <definedName name="HCNonOpCESens">#REF!</definedName>
    <definedName name="HCNonOpNOPATSens">#REF!</definedName>
    <definedName name="HCNonOpSVASens">#REF!</definedName>
    <definedName name="HCNOPATSens">#REF!</definedName>
    <definedName name="HCOpExSens">#REF!</definedName>
    <definedName name="HCOpIncSens">#REF!</definedName>
    <definedName name="HCSVASens">#REF!</definedName>
    <definedName name="HE">[50]XL4Poppy!$A$15</definedName>
    <definedName name="Header">#REF!</definedName>
    <definedName name="Hello">#REF!</definedName>
    <definedName name="hetong">#REF!</definedName>
    <definedName name="hfadsh">#REF!</definedName>
    <definedName name="hhbb10">[51]试算平衡表!$F$10</definedName>
    <definedName name="HHBB100">[52]试算平衡表!$G$100</definedName>
    <definedName name="HHBB102">[52]试算平衡表!$G$102</definedName>
    <definedName name="HHBB103">[52]试算平衡表!$G$103</definedName>
    <definedName name="HHBB104">[52]试算平衡表!$G$104</definedName>
    <definedName name="HHBB105">[52]试算平衡表!$G$105</definedName>
    <definedName name="HHBB106">[52]试算平衡表!$G$106</definedName>
    <definedName name="HHBB107">[52]试算平衡表!$G$107</definedName>
    <definedName name="HHBB108">[52]试算平衡表!$G$108</definedName>
    <definedName name="HHBB109">[52]试算平衡表!$G$109</definedName>
    <definedName name="HHBB11">#REF!</definedName>
    <definedName name="HHBB110">#REF!</definedName>
    <definedName name="HHBB111">#REF!</definedName>
    <definedName name="HHBB112">#REF!</definedName>
    <definedName name="HHBB113">#REF!</definedName>
    <definedName name="HHBB114">#REF!</definedName>
    <definedName name="HHBB115">#REF!</definedName>
    <definedName name="HHBB116">#REF!</definedName>
    <definedName name="HHBB117">[52]试算平衡表!$G$117</definedName>
    <definedName name="HHBB118">[52]试算平衡表!$G$118</definedName>
    <definedName name="HHBB119">[52]试算平衡表!$G$119</definedName>
    <definedName name="HHBB12">#REF!</definedName>
    <definedName name="HHBB120">[52]试算平衡表!$G$120</definedName>
    <definedName name="HHBB121">[52]试算平衡表!$G$121</definedName>
    <definedName name="HHBB122">#REF!</definedName>
    <definedName name="HHBB123">#REF!</definedName>
    <definedName name="HHBB124">[52]试算平衡表!$G$124</definedName>
    <definedName name="HHBB125">#REF!</definedName>
    <definedName name="HHBB126">#REF!</definedName>
    <definedName name="HHBB127">#REF!</definedName>
    <definedName name="HHBB128">#REF!</definedName>
    <definedName name="HHBB129">#REF!</definedName>
    <definedName name="HHBB13">[52]试算平衡表!$G$13</definedName>
    <definedName name="HHBB130">#REF!</definedName>
    <definedName name="HHBB131">#REF!</definedName>
    <definedName name="HHBB132">#REF!</definedName>
    <definedName name="HHBB133">#REF!</definedName>
    <definedName name="HHBB134">[52]试算平衡表!$G$134</definedName>
    <definedName name="HHBB135">[52]试算平衡表!$G$135</definedName>
    <definedName name="HHBB136">[52]试算平衡表!$G$136</definedName>
    <definedName name="HHBB137">#REF!</definedName>
    <definedName name="HHBB138">#REF!</definedName>
    <definedName name="HHBB139">#REF!</definedName>
    <definedName name="HHBB14">[52]试算平衡表!$G$14</definedName>
    <definedName name="HHBB140">[52]试算平衡表!$G$140</definedName>
    <definedName name="HHBB141">#REF!</definedName>
    <definedName name="HHBB142">#REF!</definedName>
    <definedName name="HHBB143">#REF!</definedName>
    <definedName name="HHBB144">#REF!</definedName>
    <definedName name="HHBB146">[52]试算平衡表!$G$146</definedName>
    <definedName name="HHBB147">[52]试算平衡表!$G$147</definedName>
    <definedName name="HHBB148">#REF!</definedName>
    <definedName name="HHBB15">[52]试算平衡表!$G$15</definedName>
    <definedName name="HHBB150">#REF!</definedName>
    <definedName name="HHBB151">[52]试算平衡表!$G$151</definedName>
    <definedName name="HHBB152">#REF!</definedName>
    <definedName name="HHBB153">#REF!</definedName>
    <definedName name="HHBB154">[52]试算平衡表!$G$154</definedName>
    <definedName name="HHBB155">#REF!</definedName>
    <definedName name="HHBB156">[52]试算平衡表!$G$156</definedName>
    <definedName name="HHBB157">#REF!</definedName>
    <definedName name="HHBB158">[52]试算平衡表!$G$158</definedName>
    <definedName name="HHBB159">[52]试算平衡表!$G$159</definedName>
    <definedName name="HHBB16">[52]试算平衡表!$G$16</definedName>
    <definedName name="HHBB160">#REF!</definedName>
    <definedName name="HHBB161">#REF!</definedName>
    <definedName name="HHBB162">#REF!</definedName>
    <definedName name="HHBB165">#REF!</definedName>
    <definedName name="HHBB166">#REF!</definedName>
    <definedName name="HHBB167">#REF!</definedName>
    <definedName name="HHBB168">#REF!</definedName>
    <definedName name="HHBB169">#REF!</definedName>
    <definedName name="HHBB17">[52]试算平衡表!$G$17</definedName>
    <definedName name="HHBB171">#REF!</definedName>
    <definedName name="HHBB172">#REF!</definedName>
    <definedName name="HHBB173">#REF!</definedName>
    <definedName name="HHBB174">#REF!</definedName>
    <definedName name="HHBB175">#REF!</definedName>
    <definedName name="HHBB176">#REF!</definedName>
    <definedName name="HHBB177">#REF!</definedName>
    <definedName name="HHBB178">#REF!</definedName>
    <definedName name="HHBB179">#REF!</definedName>
    <definedName name="HHBB18">#REF!</definedName>
    <definedName name="HHBB180">#REF!</definedName>
    <definedName name="HHBB181">#REF!</definedName>
    <definedName name="HHBB182">#REF!</definedName>
    <definedName name="HHBB183">#REF!</definedName>
    <definedName name="HHBB19">[52]试算平衡表!$G$19</definedName>
    <definedName name="HHBB190">#REF!</definedName>
    <definedName name="HHBB191">#REF!</definedName>
    <definedName name="HHBB192">#REF!</definedName>
    <definedName name="HHBB20">[52]试算平衡表!$G$20</definedName>
    <definedName name="HHBB21">[52]试算平衡表!$G$21</definedName>
    <definedName name="HHBB22">[52]试算平衡表!$G$22</definedName>
    <definedName name="HHBB23">[52]试算平衡表!$G$23</definedName>
    <definedName name="HHBB24">#REF!</definedName>
    <definedName name="HHBB25">[52]试算平衡表!$G$25</definedName>
    <definedName name="HHBB26">[52]试算平衡表!$G$26</definedName>
    <definedName name="HHBB27">#REF!</definedName>
    <definedName name="HHBB28">[52]试算平衡表!$G$28</definedName>
    <definedName name="HHBB29">[52]试算平衡表!$G$29</definedName>
    <definedName name="HHBB30">#REF!</definedName>
    <definedName name="HHBB31">#REF!</definedName>
    <definedName name="HHBB32">#REF!</definedName>
    <definedName name="HHBB33">#REF!</definedName>
    <definedName name="HHBB34">#REF!</definedName>
    <definedName name="HHBB35">#REF!</definedName>
    <definedName name="HHBB36">#REF!</definedName>
    <definedName name="HHBB37">#REF!</definedName>
    <definedName name="HHBB38">#REF!</definedName>
    <definedName name="HHBB39">#REF!</definedName>
    <definedName name="HHBB40">#REF!</definedName>
    <definedName name="HHBB41">#REF!</definedName>
    <definedName name="HHBB42">#REF!</definedName>
    <definedName name="HHBB43">#REF!</definedName>
    <definedName name="HHBB44">#REF!</definedName>
    <definedName name="HHBB45">#REF!</definedName>
    <definedName name="HHBB46">[52]试算平衡表!$G$46</definedName>
    <definedName name="HHBB47">[52]试算平衡表!$G$47</definedName>
    <definedName name="HHBB49">#REF!</definedName>
    <definedName name="HHBB50">[52]试算平衡表!$G$50</definedName>
    <definedName name="HHBB52">[52]试算平衡表!$G$52</definedName>
    <definedName name="HHBB53">[52]试算平衡表!$G$53</definedName>
    <definedName name="HHBB54">#REF!</definedName>
    <definedName name="HHBB55">#REF!</definedName>
    <definedName name="HHBB56">#REF!</definedName>
    <definedName name="HHBB57">#REF!</definedName>
    <definedName name="HHBB58">#REF!</definedName>
    <definedName name="HHBB61">[52]试算平衡表!$G$61</definedName>
    <definedName name="HHBB62">[52]试算平衡表!$G$62</definedName>
    <definedName name="HHBB64">#REF!</definedName>
    <definedName name="HHBB66">#REF!</definedName>
    <definedName name="HHBB67">#REF!</definedName>
    <definedName name="HHBB68">#REF!</definedName>
    <definedName name="HHBB69">#REF!</definedName>
    <definedName name="HHBB70">#REF!</definedName>
    <definedName name="HHBB71">#REF!</definedName>
    <definedName name="HHBB72">#REF!</definedName>
    <definedName name="HHBB73">[52]试算平衡表!$G$73</definedName>
    <definedName name="HHBB74">[52]试算平衡表!$G$74</definedName>
    <definedName name="HHBB75">[52]试算平衡表!$G$75</definedName>
    <definedName name="HHBB76">[52]试算平衡表!$G$76</definedName>
    <definedName name="HHBB77">#REF!</definedName>
    <definedName name="HHBB78">[52]试算平衡表!$G$78</definedName>
    <definedName name="HHBB79">[52]试算平衡表!$G$79</definedName>
    <definedName name="HHBB80">[52]试算平衡表!$G$80</definedName>
    <definedName name="HHBB81">#REF!</definedName>
    <definedName name="HHBB82">[52]试算平衡表!$G$82</definedName>
    <definedName name="HHBB83">#REF!</definedName>
    <definedName name="HHBB84">#REF!</definedName>
    <definedName name="HHBB85">#REF!</definedName>
    <definedName name="HHBB86">[52]试算平衡表!$G$86</definedName>
    <definedName name="HHBB87">[52]试算平衡表!$G$87</definedName>
    <definedName name="HHBB88">#REF!</definedName>
    <definedName name="HHBB89">[52]试算平衡表!$G$89</definedName>
    <definedName name="HHBB9">#REF!</definedName>
    <definedName name="HHBB90">[52]试算平衡表!$G$90</definedName>
    <definedName name="HHBB91">#REF!</definedName>
    <definedName name="HHBB92">#REF!</definedName>
    <definedName name="HHBB93">[52]试算平衡表!$G$93</definedName>
    <definedName name="HHBB94">#REF!</definedName>
    <definedName name="HHBB95">#REF!</definedName>
    <definedName name="HHBB96">[52]试算平衡表!$G$96</definedName>
    <definedName name="HHBB97">[52]试算平衡表!$G$97</definedName>
    <definedName name="HHBB98">[52]试算平衡表!$G$98</definedName>
    <definedName name="HHBB99">[52]试算平衡表!$G$99</definedName>
    <definedName name="HJG">#REF!</definedName>
    <definedName name="hjp">[21]收入!$A$15</definedName>
    <definedName name="HK">#REF!</definedName>
    <definedName name="hkd">1.0611</definedName>
    <definedName name="hostfee">'[36]Financ. Overview'!$H$12</definedName>
    <definedName name="HotelCESens">#REF!</definedName>
    <definedName name="HotelOpExSens">#REF!</definedName>
    <definedName name="HotelOpIncSens">#REF!</definedName>
    <definedName name="HotelsCE">#REF!</definedName>
    <definedName name="HotelsNOPAT">#REF!</definedName>
    <definedName name="HotelsNOPATSens">#REF!</definedName>
    <definedName name="HotelsSVA">#REF!</definedName>
    <definedName name="hraiu_bottom">'[36]Financ. Overview'!#REF!</definedName>
    <definedName name="HU">#REF!</definedName>
    <definedName name="huang">#REF!</definedName>
    <definedName name="hvac">'[36]Financ. Overview'!#REF!</definedName>
    <definedName name="HWSheet">1</definedName>
    <definedName name="hxy">[53]XL4Poppy!$C$39</definedName>
    <definedName name="IndoCESens">#REF!</definedName>
    <definedName name="IndoNOPATSens">#REF!</definedName>
    <definedName name="IndoSVASens">#REF!</definedName>
    <definedName name="Inflation">#REF!</definedName>
    <definedName name="Insurance_rate">#REF!</definedName>
    <definedName name="Interest_during_construction">#REF!</definedName>
    <definedName name="InventoryProductCode">#REF!</definedName>
    <definedName name="InvertoryUnitsCost">#REF!</definedName>
    <definedName name="IPCESens">#REF!</definedName>
    <definedName name="IPNonOpCESens">#REF!</definedName>
    <definedName name="IPNonOpNOPATSens">#REF!</definedName>
    <definedName name="IPNonOpSVASens">#REF!</definedName>
    <definedName name="IPNOPATSens">#REF!</definedName>
    <definedName name="IPOpExSens">#REF!</definedName>
    <definedName name="IPOpIncSens">#REF!</definedName>
    <definedName name="IPSVASens">#REF!</definedName>
    <definedName name="IRR">[54]现金流量!$J$18</definedName>
    <definedName name="iu">[43]试算平衡表!$G$53</definedName>
    <definedName name="jb">#REF!</definedName>
    <definedName name="jbqt">#REF!</definedName>
    <definedName name="JE">#REF!</definedName>
    <definedName name="jingxiang">#REF!</definedName>
    <definedName name="JTTT">#REF!</definedName>
    <definedName name="jun">[20]_540102!$A$1:$M$211</definedName>
    <definedName name="junsum">[20]_540104!$A$1:$K$211</definedName>
    <definedName name="JZ">#REF!</definedName>
    <definedName name="kh">#REF!</definedName>
    <definedName name="kjhhh">#REF!</definedName>
    <definedName name="kjjz">"2002-12-31"</definedName>
    <definedName name="kjkm">[55]科目代码!$B$2:$B$182</definedName>
    <definedName name="kjqj">"2002.1-12"</definedName>
    <definedName name="KPMG">#REF!</definedName>
    <definedName name="LAB">[56]制造费用合计数!$A$2:$B$32</definedName>
    <definedName name="LandCost">#REF!</definedName>
    <definedName name="LAS">[56]制造费用合计数!$A$2:$B$32</definedName>
    <definedName name="LB">#REF!</definedName>
    <definedName name="ldpg">#REF!</definedName>
    <definedName name="Leg">#REF!</definedName>
    <definedName name="Legal">#REF!</definedName>
    <definedName name="LegalRate">#REF!</definedName>
    <definedName name="LegalStampRate">#REF!</definedName>
    <definedName name="LegalstamRate">#REF!</definedName>
    <definedName name="LegstRate">#REF!</definedName>
    <definedName name="leijiu">#REF!</definedName>
    <definedName name="liu">#REF!</definedName>
    <definedName name="Ljuhg">#REF!</definedName>
    <definedName name="LJZJ">#REF!</definedName>
    <definedName name="lll">[57]XL4Poppy!$C$39</definedName>
    <definedName name="lzy">#REF!</definedName>
    <definedName name="m">#REF!</definedName>
    <definedName name="MakeIt">#REF!</definedName>
    <definedName name="ManageData">[58]B!#REF!</definedName>
    <definedName name="Material_per_kw">#REF!</definedName>
    <definedName name="MMBB10">#REF!</definedName>
    <definedName name="MMBB100">#REF!</definedName>
    <definedName name="MMBB101">#REF!</definedName>
    <definedName name="MMBB102">#REF!</definedName>
    <definedName name="MMBB104">#REF!</definedName>
    <definedName name="MMBB105">#REF!</definedName>
    <definedName name="MMBB106">#REF!</definedName>
    <definedName name="MMBB107">#REF!</definedName>
    <definedName name="MMBB108">#REF!</definedName>
    <definedName name="MMBB109">#REF!</definedName>
    <definedName name="MMBB11">#REF!</definedName>
    <definedName name="MMBB110">#REF!</definedName>
    <definedName name="MMBB111">#REF!</definedName>
    <definedName name="MMBB112">#REF!</definedName>
    <definedName name="MMBB113">#REF!</definedName>
    <definedName name="MMBB114">#REF!</definedName>
    <definedName name="MMBB115">#REF!</definedName>
    <definedName name="MMBB116">#REF!</definedName>
    <definedName name="MMBB117">#REF!</definedName>
    <definedName name="MMBB118">#REF!</definedName>
    <definedName name="MMBB119">#REF!</definedName>
    <definedName name="MMBB12">#REF!</definedName>
    <definedName name="MMBB120">#REF!</definedName>
    <definedName name="MMBB121">#REF!</definedName>
    <definedName name="MMBB122">#REF!</definedName>
    <definedName name="MMBB123">#REF!</definedName>
    <definedName name="MMBB124">#REF!</definedName>
    <definedName name="MMBB125">#REF!</definedName>
    <definedName name="MMBB126">#REF!</definedName>
    <definedName name="MMBB127">#REF!</definedName>
    <definedName name="MMBB128">#REF!</definedName>
    <definedName name="MMBB129">#REF!</definedName>
    <definedName name="MMBB13">#REF!</definedName>
    <definedName name="MMBB130">#REF!</definedName>
    <definedName name="MMBB133">#REF!</definedName>
    <definedName name="MMBB134">#REF!</definedName>
    <definedName name="MMBB135">#REF!</definedName>
    <definedName name="MMBB136">#REF!</definedName>
    <definedName name="MMBB137">#REF!</definedName>
    <definedName name="MMBB138">#REF!</definedName>
    <definedName name="MMBB139">#REF!</definedName>
    <definedName name="MMBB140">#REF!</definedName>
    <definedName name="MMBB142">#REF!</definedName>
    <definedName name="MMBB143">#REF!</definedName>
    <definedName name="MMBB144">#REF!</definedName>
    <definedName name="MMBB145">#REF!</definedName>
    <definedName name="MMBB146">#REF!</definedName>
    <definedName name="MMBB147">#REF!</definedName>
    <definedName name="MMBB148">#REF!</definedName>
    <definedName name="MMBB149">#REF!</definedName>
    <definedName name="MMBB15">#REF!</definedName>
    <definedName name="MMBB150">#REF!</definedName>
    <definedName name="MMBB151">#REF!</definedName>
    <definedName name="MMBB152">#REF!</definedName>
    <definedName name="MMBB153">#REF!</definedName>
    <definedName name="MMBB154">#REF!</definedName>
    <definedName name="MMBB155">#REF!</definedName>
    <definedName name="MMBB156">#REF!</definedName>
    <definedName name="MMBB157">#REF!</definedName>
    <definedName name="MMBB158">#REF!</definedName>
    <definedName name="MMBB159">#REF!</definedName>
    <definedName name="MMBB16">#REF!</definedName>
    <definedName name="MMBB160">#REF!</definedName>
    <definedName name="MMBB161">#REF!</definedName>
    <definedName name="MMBB163">#REF!</definedName>
    <definedName name="MMBB164">#REF!</definedName>
    <definedName name="MMBB165">#REF!</definedName>
    <definedName name="MMBB166">#REF!</definedName>
    <definedName name="MMBB167">#REF!</definedName>
    <definedName name="MMBB168">#REF!</definedName>
    <definedName name="MMBB169">#REF!</definedName>
    <definedName name="MMBB17">#REF!</definedName>
    <definedName name="MMBB170">#REF!</definedName>
    <definedName name="MMBB171">#REF!</definedName>
    <definedName name="MMBB172">#REF!</definedName>
    <definedName name="MMBB173">#REF!</definedName>
    <definedName name="MMBB174">#REF!</definedName>
    <definedName name="MMBB175">#REF!</definedName>
    <definedName name="MMBB176">#REF!</definedName>
    <definedName name="MMBB177">#REF!</definedName>
    <definedName name="MMBB178">#REF!</definedName>
    <definedName name="MMBB179">#REF!</definedName>
    <definedName name="MMBB18">#REF!</definedName>
    <definedName name="MMBB180">#REF!</definedName>
    <definedName name="MMBB181">#REF!</definedName>
    <definedName name="MMBB182">#REF!</definedName>
    <definedName name="MMBB183">#REF!</definedName>
    <definedName name="MMBB184">#REF!</definedName>
    <definedName name="MMBB185">#REF!</definedName>
    <definedName name="MMBB186">#REF!</definedName>
    <definedName name="MMBB187">#REF!</definedName>
    <definedName name="MMBB188">#REF!</definedName>
    <definedName name="MMBB189">#REF!</definedName>
    <definedName name="MMBB19">#REF!</definedName>
    <definedName name="MMBB190">#REF!</definedName>
    <definedName name="MMBB191">#REF!</definedName>
    <definedName name="MMBB192">#REF!</definedName>
    <definedName name="MMBB193">#REF!</definedName>
    <definedName name="MMBB194">#REF!</definedName>
    <definedName name="MMBB20">#REF!</definedName>
    <definedName name="MMBB200">#REF!</definedName>
    <definedName name="MMBB201">#REF!</definedName>
    <definedName name="MMBB202">#REF!</definedName>
    <definedName name="MMBB203">#REF!</definedName>
    <definedName name="MMBB204">#REF!</definedName>
    <definedName name="MMBB205">#REF!</definedName>
    <definedName name="MMBB206">#REF!</definedName>
    <definedName name="MMBB207">#REF!</definedName>
    <definedName name="MMBB208">#REF!</definedName>
    <definedName name="MMBB209">#REF!</definedName>
    <definedName name="MMBB21">#REF!</definedName>
    <definedName name="MMBB211">#REF!</definedName>
    <definedName name="MMBB22">#REF!</definedName>
    <definedName name="MMBB23">#REF!</definedName>
    <definedName name="MMBB24">#REF!</definedName>
    <definedName name="MMBB25">#REF!</definedName>
    <definedName name="MMBB26">#REF!</definedName>
    <definedName name="MMBB27">#REF!</definedName>
    <definedName name="MMBB28">#REF!</definedName>
    <definedName name="MMBB29">#REF!</definedName>
    <definedName name="MMBB30">#REF!</definedName>
    <definedName name="MMBB31">#REF!</definedName>
    <definedName name="MMBB32">#REF!</definedName>
    <definedName name="MMBB33">#REF!</definedName>
    <definedName name="MMBB34">#REF!</definedName>
    <definedName name="MMBB35">#REF!</definedName>
    <definedName name="MMBB36">#REF!</definedName>
    <definedName name="MMBB37">#REF!</definedName>
    <definedName name="MMBB38">#REF!</definedName>
    <definedName name="MMBB39">#REF!</definedName>
    <definedName name="MMBB40">#REF!</definedName>
    <definedName name="MMBB41">#REF!</definedName>
    <definedName name="MMBB42">#REF!</definedName>
    <definedName name="MMBB43">#REF!</definedName>
    <definedName name="MMBB44">#REF!</definedName>
    <definedName name="MMBB45">#REF!</definedName>
    <definedName name="MMBB46">#REF!</definedName>
    <definedName name="MMBB47">#REF!</definedName>
    <definedName name="MMBB48">#REF!</definedName>
    <definedName name="MMBB49">#REF!</definedName>
    <definedName name="MMBB50">#REF!</definedName>
    <definedName name="MMBB51">#REF!</definedName>
    <definedName name="MMBB52">#REF!</definedName>
    <definedName name="MMBB53">#REF!</definedName>
    <definedName name="MMBB54">#REF!</definedName>
    <definedName name="MMBB55">#REF!</definedName>
    <definedName name="MMBB56">#REF!</definedName>
    <definedName name="MMBB57">#REF!</definedName>
    <definedName name="MMBB58">#REF!</definedName>
    <definedName name="MMBB59">#REF!</definedName>
    <definedName name="MMBB60">#REF!</definedName>
    <definedName name="MMBB61">#REF!</definedName>
    <definedName name="MMBB62">#REF!</definedName>
    <definedName name="MMBB63">#REF!</definedName>
    <definedName name="MMBB64">#REF!</definedName>
    <definedName name="MMBB65">#REF!</definedName>
    <definedName name="MMBB66">#REF!</definedName>
    <definedName name="MMBB67">#REF!</definedName>
    <definedName name="MMBB68">#REF!</definedName>
    <definedName name="MMBB69">#REF!</definedName>
    <definedName name="MMBB7">#REF!</definedName>
    <definedName name="MMBB70">#REF!</definedName>
    <definedName name="MMBB71">#REF!</definedName>
    <definedName name="MMBB72">#REF!</definedName>
    <definedName name="MMBB73">#REF!</definedName>
    <definedName name="MMBB74">#REF!</definedName>
    <definedName name="MMBB75">#REF!</definedName>
    <definedName name="MMBB76">#REF!</definedName>
    <definedName name="MMBB77">#REF!</definedName>
    <definedName name="MMBB78">#REF!</definedName>
    <definedName name="MMBB79">#REF!</definedName>
    <definedName name="MMBB8">#REF!</definedName>
    <definedName name="MMBB80">#REF!</definedName>
    <definedName name="MMBB81">#REF!</definedName>
    <definedName name="MMBB82">#REF!</definedName>
    <definedName name="MMBB83">#REF!</definedName>
    <definedName name="MMBB84">#REF!</definedName>
    <definedName name="MMBB85">#REF!</definedName>
    <definedName name="MMBB86">#REF!</definedName>
    <definedName name="MMBB87">#REF!</definedName>
    <definedName name="MMBB88">#REF!</definedName>
    <definedName name="MMBB89">#REF!</definedName>
    <definedName name="MMBB9">#REF!</definedName>
    <definedName name="MMBB90">#REF!</definedName>
    <definedName name="MMBB91">#REF!</definedName>
    <definedName name="MMBB92">#REF!</definedName>
    <definedName name="MMBB93">#REF!</definedName>
    <definedName name="MMBB94">#REF!</definedName>
    <definedName name="MMBB95">#REF!</definedName>
    <definedName name="MMBB96">#REF!</definedName>
    <definedName name="MMBB97">#REF!</definedName>
    <definedName name="MMBB98">#REF!</definedName>
    <definedName name="MMBB99">#REF!</definedName>
    <definedName name="MMM">xxxChunkR16373C1+#REF!+#REF!+#REF!+#REF!+#REF!+#REF!+#REF!+#REF!+#REF!+#REF!+#REF!+#REF!+#REF!+#REF!+#REF!+#REF!+#REF!+#REF!+#REF!+#REF!+#REF!+#REF!+#REF!+#REF!+#REF!+#REF!+#REF!</definedName>
    <definedName name="Module.Prix_SMC">#N/A</definedName>
    <definedName name="Morning">#REF!</definedName>
    <definedName name="n">#REF!</definedName>
    <definedName name="NeedControl">TRUE</definedName>
    <definedName name="NetFA">#REF!</definedName>
    <definedName name="nfqt">#REF!</definedName>
    <definedName name="NPV">[54]现金流量!$J$19</definedName>
    <definedName name="NvsASD">"V2001-12-31"</definedName>
    <definedName name="NvsAutoDrillOk">"VN"</definedName>
    <definedName name="NvsElapsedTime">0.000181828705535736</definedName>
    <definedName name="NvsEndTime">37274.7274061343</definedName>
    <definedName name="NvsInstSpec">"%"</definedName>
    <definedName name="NvsLayoutType">"M3"</definedName>
    <definedName name="NvsPanelEffdt">"V1900-01-01"</definedName>
    <definedName name="NvsPanelSetid">"VFCMNY"</definedName>
    <definedName name="NvsReqBU">"VFCMHK"</definedName>
    <definedName name="NvsReqBUOnly">"VY"</definedName>
    <definedName name="NvsTransLed">"VN"</definedName>
    <definedName name="NvsTreeASD">"V2001-12-31"</definedName>
    <definedName name="NvsValTbl.ACCOUNT">"GL_ACCOUNT_TBL"</definedName>
    <definedName name="nxf" hidden="1">{"'合格名录'!$A$1:$G$47","'在建名录'!$A$1:$F$39"}</definedName>
    <definedName name="O">#REF!</definedName>
    <definedName name="ok">#REF!</definedName>
    <definedName name="OS">[59]Open!#REF!</definedName>
    <definedName name="Other_per_kw">#REF!</definedName>
    <definedName name="PATH">#REF!</definedName>
    <definedName name="PCCP成本">#REF!</definedName>
    <definedName name="PCCP成本明细">#REF!</definedName>
    <definedName name="PCCP收入明细">#REF!</definedName>
    <definedName name="pday">#REF!</definedName>
    <definedName name="PEND">#REF!</definedName>
    <definedName name="PENDDATE">#REF!</definedName>
    <definedName name="Poppy">#REF!</definedName>
    <definedName name="pr_toolbox">[36]Toolbox!$A$3:$I$80</definedName>
    <definedName name="print">#REF!</definedName>
    <definedName name="print_aaa">#REF!</definedName>
    <definedName name="Print_Area_MI_5">#REF!</definedName>
    <definedName name="Print_Area_MI_6">#REF!</definedName>
    <definedName name="print_area1_75">#REF!</definedName>
    <definedName name="print_area1_76">#REF!</definedName>
    <definedName name="print_area1_77">#REF!</definedName>
    <definedName name="print_area1_78">#REF!</definedName>
    <definedName name="print_area1_79">#REF!</definedName>
    <definedName name="print_area1_80">#REF!</definedName>
    <definedName name="print_area1_81">#REF!</definedName>
    <definedName name="print_area1_84">#REF!</definedName>
    <definedName name="print_area1_85">#REF!</definedName>
    <definedName name="PRINT_AREA2">#REF!</definedName>
    <definedName name="PrintArea">#REF!</definedName>
    <definedName name="prior">0</definedName>
    <definedName name="Prix_SMC">'[60]非经营性资产及负债2018-12'!Prix_SMC</definedName>
    <definedName name="prod">'[61]PER SALES ORG'!$F$517:$H$758</definedName>
    <definedName name="PROG">TRUE</definedName>
    <definedName name="PROJCODE">" "</definedName>
    <definedName name="ProposedBid">#REF!</definedName>
    <definedName name="PurchaseUnits">#REF!</definedName>
    <definedName name="PZ">#REF!</definedName>
    <definedName name="qlzjt">#REF!</definedName>
    <definedName name="qq请求权">#REF!</definedName>
    <definedName name="qtyskjmdw.dbf">#REF!</definedName>
    <definedName name="qtyskjmls.dbf">#REF!</definedName>
    <definedName name="qtyskzbdw.dbf">#REF!</definedName>
    <definedName name="qw">#REF!</definedName>
    <definedName name="RawData">#REF!</definedName>
    <definedName name="re" hidden="1">{"资产",#N/A,FALSE,"TB-BS"}</definedName>
    <definedName name="Recorder">#REF!</definedName>
    <definedName name="Report">#REF!</definedName>
    <definedName name="rose">[62]XL4Poppy!$A$15</definedName>
    <definedName name="rt">[43]试算平衡表!$G$25</definedName>
    <definedName name="rtrrt">xxxChunkR16295C1+#REF!+#REF!+#REF!+#REF!+#REF!+#REF!+#REF!+#REF!+#REF!+#REF!+#REF!+#REF!+#REF!+#REF!+#REF!+#REF!+#REF!+#REF!+#REF!+#REF!+#REF!+#REF!+#REF!+#REF!+#REF!+#REF!+#REF!+#REF!</definedName>
    <definedName name="s_c_list">[63]Toolbox!$A$7:$H$969</definedName>
    <definedName name="sbpg">#REF!</definedName>
    <definedName name="SCG">'[64]G.1R-Shou COP Gf'!#REF!</definedName>
    <definedName name="SDA">#REF!</definedName>
    <definedName name="sdd">#REF!</definedName>
    <definedName name="SDFDG">#REF!</definedName>
    <definedName name="sdlfee">'[36]Financ. Overview'!$H$13</definedName>
    <definedName name="se">#REF!</definedName>
    <definedName name="select">[65]索引!$K$5:$K$6</definedName>
    <definedName name="Sensitivity1">#REF!</definedName>
    <definedName name="Sensitivity2">#REF!</definedName>
    <definedName name="she">#REF!</definedName>
    <definedName name="Sheet12">#REF!</definedName>
    <definedName name="sheet20">#REF!</definedName>
    <definedName name="sheet22">#REF!</definedName>
    <definedName name="sheet33">#REF!</definedName>
    <definedName name="shr">CONCATENATE("审核人:",#REF!)</definedName>
    <definedName name="sjdw">"安徽华普会计师事务所"</definedName>
    <definedName name="solar_ratio">'[66]POWER ASSUMPTIONS'!$H$7</definedName>
    <definedName name="SRCESens">#REF!</definedName>
    <definedName name="SRNOPATSens">#REF!</definedName>
    <definedName name="SROpExSens">#REF!</definedName>
    <definedName name="SROpIncSens">#REF!</definedName>
    <definedName name="SRSVASens">#REF!</definedName>
    <definedName name="ss7fee">'[36]Financ. Overview'!$H$18</definedName>
    <definedName name="sssscvfvs">#REF!</definedName>
    <definedName name="StartUnits">#REF!</definedName>
    <definedName name="status">#REF!</definedName>
    <definedName name="STHK">#REF!</definedName>
    <definedName name="subsfee">'[36]Financ. Overview'!$H$14</definedName>
    <definedName name="sunyi">#REF!</definedName>
    <definedName name="system">#REF!</definedName>
    <definedName name="Tarrif">#REF!</definedName>
    <definedName name="TBBBDMCOL">#REF!</definedName>
    <definedName name="TBBEGINROW">#REF!</definedName>
    <definedName name="TBENDROW">#REF!</definedName>
    <definedName name="TBKMDMCOL">#REF!</definedName>
    <definedName name="TBKMMCCOL">#REF!</definedName>
    <definedName name="tblFund">#REF!</definedName>
    <definedName name="TBMQCCOL">#REF!</definedName>
    <definedName name="TBMSDCOL">#REF!</definedName>
    <definedName name="TBQCCOL">#REF!</definedName>
    <definedName name="tbrq">#REF!</definedName>
    <definedName name="TBSDCOL">#REF!</definedName>
    <definedName name="TBSQCOL">#REF!</definedName>
    <definedName name="TB结束行">#REF!</definedName>
    <definedName name="tcyesno">[67]enums!$D$3:$D$4</definedName>
    <definedName name="tdpg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ffam.asta">[68]enums!$B$3:$B$6</definedName>
    <definedName name="tffam.atty">[67]enums!$B$3:$B$31</definedName>
    <definedName name="tffam.bsta">#REF!</definedName>
    <definedName name="tffam.btyp">#REF!</definedName>
    <definedName name="TFP2003.dbf">#REF!</definedName>
    <definedName name="TFP新2002.dbf">#REF!</definedName>
    <definedName name="tmp_qckc">#REF!</definedName>
    <definedName name="to_day">#REF!</definedName>
    <definedName name="toolbox">[69]Toolbox!$C$5:$T$1578</definedName>
    <definedName name="Total_Capacity">#REF!</definedName>
    <definedName name="Total_equity">#REF!</definedName>
    <definedName name="Total_Investment">#REF!</definedName>
    <definedName name="touzicing">#REF!</definedName>
    <definedName name="TT">#REF!</definedName>
    <definedName name="TWT">#REF!</definedName>
    <definedName name="ty">[43]试算平衡表!$G$22</definedName>
    <definedName name="UF">#REF!</definedName>
    <definedName name="UFPr">#REF!</definedName>
    <definedName name="UFPrn">#REF!</definedName>
    <definedName name="UFPrn20001107130228">#REF!</definedName>
    <definedName name="UFPrn20001231102643">#REF!</definedName>
    <definedName name="UFPrn20010619123213">#REF!</definedName>
    <definedName name="UFPrn20010619123236">#REF!</definedName>
    <definedName name="UFPrn20010620141610">#REF!</definedName>
    <definedName name="UFPrn20010621094858">#REF!</definedName>
    <definedName name="UFPrn20010621094947">#REF!</definedName>
    <definedName name="UFPrn20010621095151">#REF!</definedName>
    <definedName name="UFPrn20010621095251">#REF!</definedName>
    <definedName name="UFPrn20010621095347">#REF!</definedName>
    <definedName name="UFPrn20010621095507">#REF!</definedName>
    <definedName name="UFPrn20010621100030">#REF!</definedName>
    <definedName name="UFPrn20010702132553">#REF!</definedName>
    <definedName name="UFPrn20010706124228">#REF!</definedName>
    <definedName name="UFPrn20010706162150">#REF!</definedName>
    <definedName name="UFPrn20010706165402">#REF!</definedName>
    <definedName name="UFPrn20010706165531">#REF!</definedName>
    <definedName name="UFPrn20010711195812">#REF!</definedName>
    <definedName name="UFPrn20010711202212">#REF!</definedName>
    <definedName name="UFPrn20010711202635">#REF!</definedName>
    <definedName name="UFPrn20010711203101">#REF!</definedName>
    <definedName name="UFPrn20010711203431">#REF!</definedName>
    <definedName name="UFPrn20010711204001">#REF!</definedName>
    <definedName name="UFPrn20010711204444">#REF!</definedName>
    <definedName name="UFPrn20010712092615">#REF!</definedName>
    <definedName name="UFPrn20010712092920">#REF!</definedName>
    <definedName name="UFPrn20010712093637">#REF!</definedName>
    <definedName name="UFPrn20010712093939">#REF!</definedName>
    <definedName name="UFPrn20010712094158">#REF!</definedName>
    <definedName name="UFPrn20010712103711">#REF!</definedName>
    <definedName name="UFPrn20010714095924">#REF!</definedName>
    <definedName name="UFPrn20010714100338">#REF!</definedName>
    <definedName name="UFPrn20010714100744">#REF!</definedName>
    <definedName name="UFPrn20010714102610">#REF!</definedName>
    <definedName name="UFPrn20010714135605">#REF!</definedName>
    <definedName name="UFPrn20010714154702">#REF!</definedName>
    <definedName name="UFPrn20010723194513">#REF!</definedName>
    <definedName name="UFPrn20010725100539">#REF!</definedName>
    <definedName name="UFPrn20010801174748">#REF!</definedName>
    <definedName name="UFPrn20010801175850">#REF!</definedName>
    <definedName name="UFPrn20010904092658">#REF!</definedName>
    <definedName name="UFPrn20011211173720">#REF!</definedName>
    <definedName name="UFPrn20011212113439">#REF!</definedName>
    <definedName name="UFPrn20011212164354">#REF!</definedName>
    <definedName name="UFPrn20011213105518">#REF!</definedName>
    <definedName name="UFPrn20011213105544">#REF!</definedName>
    <definedName name="UFPrn20011213105645">#REF!</definedName>
    <definedName name="UFPrn20011213105702">#REF!</definedName>
    <definedName name="UFPrn20011213105724">#REF!</definedName>
    <definedName name="UFPrn20011213105745">#REF!</definedName>
    <definedName name="UFPrn20011213105806">#REF!</definedName>
    <definedName name="UFPrn20011213105827">#REF!</definedName>
    <definedName name="UFPrn20011213105843">#REF!</definedName>
    <definedName name="UFPrn20011215133009">#REF!</definedName>
    <definedName name="UFPrn20011231140927">#REF!</definedName>
    <definedName name="UFPrn20011231142810">#REF!</definedName>
    <definedName name="UFPrn20020113094448">#REF!</definedName>
    <definedName name="UFPrn20020202151219">#REF!</definedName>
    <definedName name="UFPrn20020202160627">[70]收入!#REF!</definedName>
    <definedName name="UFPrn20020204102159">#REF!</definedName>
    <definedName name="UFPrn20020705094329">#REF!</definedName>
    <definedName name="UFPrn20020706083617">#REF!</definedName>
    <definedName name="UFPrn20020706091951">#REF!</definedName>
    <definedName name="UFPrn20020713175014">#REF!</definedName>
    <definedName name="UFPrn20020805135038">'[71]2002.1-6管理费用'!#REF!</definedName>
    <definedName name="UFPrn20020913104913">#REF!</definedName>
    <definedName name="UFPrn20020914163526">#REF!</definedName>
    <definedName name="UFPrn20020914163555">#REF!</definedName>
    <definedName name="UFPrn20020920095026">#REF!</definedName>
    <definedName name="UFPrn20020927135942">#REF!</definedName>
    <definedName name="UFPrn20021003133638">#REF!</definedName>
    <definedName name="UFPrn20021108171316">#REF!</definedName>
    <definedName name="UFPrn20021109110440">#REF!</definedName>
    <definedName name="UFPrn20021109144233">#REF!</definedName>
    <definedName name="UFPrn20021109144311">#REF!</definedName>
    <definedName name="UFPrn20021109165502">#REF!</definedName>
    <definedName name="UFPrn20021109165756">#REF!</definedName>
    <definedName name="UFPrn20021109170304">#REF!</definedName>
    <definedName name="UFPrn20021110084938">#REF!</definedName>
    <definedName name="UFPrn20021110093105">#REF!</definedName>
    <definedName name="UFPrn20021110111445">#REF!</definedName>
    <definedName name="UFPrn20021121101037">#REF!</definedName>
    <definedName name="UFPrn20021231164012">#REF!</definedName>
    <definedName name="UFPrn20030101090308">#REF!</definedName>
    <definedName name="UFPrn20030104091150">#REF!</definedName>
    <definedName name="UFPrn20030104091806">#REF!</definedName>
    <definedName name="UFPrn20030104092003">#REF!</definedName>
    <definedName name="UFPrn20030106121106">#REF!</definedName>
    <definedName name="UFPrn20030107090356">#REF!</definedName>
    <definedName name="UFPrn20030107110301">#REF!</definedName>
    <definedName name="UFPrn20030107123927">#REF!</definedName>
    <definedName name="UFPrn20030109131425">#REF!</definedName>
    <definedName name="UFPrn20030110094427">#REF!</definedName>
    <definedName name="UFPrn20030124213009">#REF!</definedName>
    <definedName name="UFPrn20030207142110">#REF!</definedName>
    <definedName name="UFPrn20030218193838">#REF!</definedName>
    <definedName name="UFPrn20030218194301">#REF!</definedName>
    <definedName name="UFPrn20030218194745">#REF!</definedName>
    <definedName name="UFPrn20030218195201">#REF!</definedName>
    <definedName name="UFPrn20030218195442">#REF!</definedName>
    <definedName name="UFPrn20030221205508">#REF!</definedName>
    <definedName name="UFPrn20030406100205">#REF!</definedName>
    <definedName name="UFPrn20030513144139">#REF!</definedName>
    <definedName name="UFPrn20030513214425">#REF!</definedName>
    <definedName name="UFPrn20030514101052">[72]预收帐款!#REF!</definedName>
    <definedName name="UFPrn20030517160435">#REF!</definedName>
    <definedName name="UFPrn20030702160950_52">#REF!</definedName>
    <definedName name="UFPrn20030714082604">#REF!</definedName>
    <definedName name="UFPrn20030912151941">#REF!</definedName>
    <definedName name="UFPrn20031006130112">#REF!</definedName>
    <definedName name="UFPrn20031006160215">#REF!</definedName>
    <definedName name="UFPrn20031006161351">#REF!</definedName>
    <definedName name="UFPrn20031009110122">#REF!</definedName>
    <definedName name="UFPrn20031010110458">#REF!</definedName>
    <definedName name="UFPrn20031021085027">#REF!</definedName>
    <definedName name="UFPrn20031029080426">#REF!</definedName>
    <definedName name="UFPrn20031030182520">#REF!</definedName>
    <definedName name="UFPrn20031031213005">#REF!</definedName>
    <definedName name="UFPrn20031101134920">#REF!</definedName>
    <definedName name="UFPrn20031115183208">[73]明细!$B$5:$G$47</definedName>
    <definedName name="UFPrn20031115211950">#REF!</definedName>
    <definedName name="UFPrn20031117105002">#REF!</definedName>
    <definedName name="UFPrn20031211204714">#REF!</definedName>
    <definedName name="UFPrn20031212150805">#REF!</definedName>
    <definedName name="UFPrn20031212202754">#REF!</definedName>
    <definedName name="UFPrn20031213095645">#REF!</definedName>
    <definedName name="UFPrn20031213100048">#REF!</definedName>
    <definedName name="UFPrn20031215105008">#REF!</definedName>
    <definedName name="UFPrn20031219140807">#REF!</definedName>
    <definedName name="UFPrn20031219141409">#REF!</definedName>
    <definedName name="UFPrn20031220145243">#REF!</definedName>
    <definedName name="UFPrn20040101095743">#REF!</definedName>
    <definedName name="UFPrn20040101095808">#REF!</definedName>
    <definedName name="UFPrn20040101095926">#REF!</definedName>
    <definedName name="UFPrn20040101095942">#REF!</definedName>
    <definedName name="UFPrn20040105100138">#REF!</definedName>
    <definedName name="UFPrn20040105164953">#REF!</definedName>
    <definedName name="UFPrn20040112101430">#REF!</definedName>
    <definedName name="UFPrn20040112204621">#REF!</definedName>
    <definedName name="UFPrn20040112204659">#REF!</definedName>
    <definedName name="UFPrn20040112204721">#REF!</definedName>
    <definedName name="UFPrn20040112204802">#REF!</definedName>
    <definedName name="UFPrn20040112204848">#REF!</definedName>
    <definedName name="UFPrn20040112204938">#REF!</definedName>
    <definedName name="UFPrn20040112205009">#REF!</definedName>
    <definedName name="UFPrn20040112205036">#REF!</definedName>
    <definedName name="UFPrn20040112205154">#REF!</definedName>
    <definedName name="UFPrn20040112205239">#REF!</definedName>
    <definedName name="UFPrn20040112214910">#REF!</definedName>
    <definedName name="UFPrn20040204091002">#REF!</definedName>
    <definedName name="UFPrn20040209092046">#REF!</definedName>
    <definedName name="UFPrn20040217095123">#REF!</definedName>
    <definedName name="UFPrn20040217095703">#REF!</definedName>
    <definedName name="UFPrn20040302122358">#REF!</definedName>
    <definedName name="UFPrn20040302122722">#REF!</definedName>
    <definedName name="UFPrn20040304193822">#REF!</definedName>
    <definedName name="UFPrn20040309133831">#REF!</definedName>
    <definedName name="UFPrn20040309134648">#REF!</definedName>
    <definedName name="UFPrn20040312161029">#REF!</definedName>
    <definedName name="UFPrn20040312173755">#REF!</definedName>
    <definedName name="UFPrn20040328091616">#REF!</definedName>
    <definedName name="UFPrn20040421081455">#REF!</definedName>
    <definedName name="UFPrn20040421083729">#REF!</definedName>
    <definedName name="UFPrn20040422174209">#REF!</definedName>
    <definedName name="UFPrn20040429150016">#REF!</definedName>
    <definedName name="UFPrn20040501090627">#REF!</definedName>
    <definedName name="UFPrn20040502212622">#REF!</definedName>
    <definedName name="UFPrn20040502212716">#REF!</definedName>
    <definedName name="UFPrn20040508184344">#REF!</definedName>
    <definedName name="UFPrn20040508184453">#REF!</definedName>
    <definedName name="UFPrn20040531154301">#REF!</definedName>
    <definedName name="UFPrn20040531200347">#REF!</definedName>
    <definedName name="UFPrn20040601084808">#REF!</definedName>
    <definedName name="UFPrn20040604101650">#REF!</definedName>
    <definedName name="UFPrn20040604103112">#REF!</definedName>
    <definedName name="UFPrn20040604105643">#REF!</definedName>
    <definedName name="UFPrn20040604133957">#REF!</definedName>
    <definedName name="UFPrn20040604134043">#REF!</definedName>
    <definedName name="UFPrn20040610100634">#REF!</definedName>
    <definedName name="UFPrn20040610100803">#REF!</definedName>
    <definedName name="UFPrn20040610100845">#REF!</definedName>
    <definedName name="UFPrn20040610101110">#REF!</definedName>
    <definedName name="UFPrn20040610140010">#REF!</definedName>
    <definedName name="UFPrn20040617134834">#REF!</definedName>
    <definedName name="UFPrn20040621181215">#REF!</definedName>
    <definedName name="UFPrn20040622110753">#REF!</definedName>
    <definedName name="UFPrn20040625153243">#REF!</definedName>
    <definedName name="UFPrn20040701111254">#REF!</definedName>
    <definedName name="UFPrn20040705165728">#REF!</definedName>
    <definedName name="UFPrn20040713135616">#REF!</definedName>
    <definedName name="UFPrn20040713140912">#REF!</definedName>
    <definedName name="UFPrn20040713142942">#REF!</definedName>
    <definedName name="UFPrn20040713175708">#REF!</definedName>
    <definedName name="UFPrn20040721102251">#REF!</definedName>
    <definedName name="UFPrn20040730111431">#REF!</definedName>
    <definedName name="UFPrn20040802094838">#REF!</definedName>
    <definedName name="UFPrn20040802094842">#REF!</definedName>
    <definedName name="UFPrn20040804135758">#REF!</definedName>
    <definedName name="UFPrn20040820143400">#REF!</definedName>
    <definedName name="UFPrn20040823085944">#REF!</definedName>
    <definedName name="UFPrn20040825142839">#REF!</definedName>
    <definedName name="UFPrn20040827084631">#REF!</definedName>
    <definedName name="UFPrn20040827103745">#REF!</definedName>
    <definedName name="UFPrn20040830082450">#REF!</definedName>
    <definedName name="UFPrn20040830091529">#REF!</definedName>
    <definedName name="UFPrn20040902080255">#REF!</definedName>
    <definedName name="UFPrn20040909081259">#REF!</definedName>
    <definedName name="UFPrn20040913094254">#REF!</definedName>
    <definedName name="UFPrn20040917081302">#REF!</definedName>
    <definedName name="UFPrn20040920081730">#REF!</definedName>
    <definedName name="UFPrn20040921091751">#REF!</definedName>
    <definedName name="UFPrn20040922081635">#REF!</definedName>
    <definedName name="UFPrn20040923082852">#REF!</definedName>
    <definedName name="UFPrn20040923133106">#REF!</definedName>
    <definedName name="UFPrn20040923134214">#REF!</definedName>
    <definedName name="UFPrn20040923152735">#REF!</definedName>
    <definedName name="UFPrn20040923152829">#REF!</definedName>
    <definedName name="UFPrn20040924080748">#REF!</definedName>
    <definedName name="UFPrn20040925092142">#REF!</definedName>
    <definedName name="UFPrn20040927081225">#REF!</definedName>
    <definedName name="UFPrn20040927160124">#REF!</definedName>
    <definedName name="UFPrn20040928080111">#REF!</definedName>
    <definedName name="UFPrn20040929080015">#REF!</definedName>
    <definedName name="UFPrn20040930082619">#REF!</definedName>
    <definedName name="UFPrn20040930091236">#REF!</definedName>
    <definedName name="UFPrn20040930091305">#REF!</definedName>
    <definedName name="UFPrn20040930095637">#REF!</definedName>
    <definedName name="UFPrn20041008151133">#REF!</definedName>
    <definedName name="UFPrn20041009142834">#REF!</definedName>
    <definedName name="UFPrn20041010083448">#REF!</definedName>
    <definedName name="UFPrn20041010105824">#REF!</definedName>
    <definedName name="UFPrn20041014103122">#REF!</definedName>
    <definedName name="UFPrn20041014202310">#REF!</definedName>
    <definedName name="UFPrn20041020141251">#REF!</definedName>
    <definedName name="UFPrn20041021082747">#REF!</definedName>
    <definedName name="UFPrn20041103083446">#REF!</definedName>
    <definedName name="UFPrn20041103085710">#REF!</definedName>
    <definedName name="UFPrn20041124100022">#REF!</definedName>
    <definedName name="UFPrn20041129143300">#REF!</definedName>
    <definedName name="UFPrn20041130143147">#REF!</definedName>
    <definedName name="UFPrn20041229174338">#REF!</definedName>
    <definedName name="UFPrn20041231102042">#REF!</definedName>
    <definedName name="UFPrn20041231173826">#REF!</definedName>
    <definedName name="UFPrn20041231174024">#REF!</definedName>
    <definedName name="UFPrn20041231195322">#REF!</definedName>
    <definedName name="UFPrn20050101172948">#REF!</definedName>
    <definedName name="UFPrn20050101173025">#REF!</definedName>
    <definedName name="UFPrn20050102202432">#REF!</definedName>
    <definedName name="UFPrn20050104092026">#REF!</definedName>
    <definedName name="UFPrn20050104092037">#REF!</definedName>
    <definedName name="UFPrn20050105081628">#REF!</definedName>
    <definedName name="UFPrn20050105102238">#REF!</definedName>
    <definedName name="UFPrn20050109111640">#REF!</definedName>
    <definedName name="UFPrn20050110082817">#REF!</definedName>
    <definedName name="UFPrn20050110112821">#REF!</definedName>
    <definedName name="UFPrn20050110142508">#REF!</definedName>
    <definedName name="UFPrn20050111080711">#REF!</definedName>
    <definedName name="UFPrn20050112081739">#REF!</definedName>
    <definedName name="UFPrn20050112084310">#REF!</definedName>
    <definedName name="UFPrn20050113090313">#REF!</definedName>
    <definedName name="UFPrn20050113094519">#REF!</definedName>
    <definedName name="UFPrn20050116090901">#REF!</definedName>
    <definedName name="UFPrn20050117084838">#REF!</definedName>
    <definedName name="UFPrn20050117091926">#REF!</definedName>
    <definedName name="UFPrn20050117092539">#REF!</definedName>
    <definedName name="UFPrn20050117093326">#REF!</definedName>
    <definedName name="UFPrn20050117190100">#REF!</definedName>
    <definedName name="UFPrn20050117190220">#REF!</definedName>
    <definedName name="UFPrn20050117190353">#REF!</definedName>
    <definedName name="UFPrn20050118082143">#REF!</definedName>
    <definedName name="UFPrn20050118123720">#REF!</definedName>
    <definedName name="UFPrn20050119081938">#REF!</definedName>
    <definedName name="UFPrn20050120082028">#REF!</definedName>
    <definedName name="UFPrn20050120102833">#REF!</definedName>
    <definedName name="UFPrn20050123094049">#REF!</definedName>
    <definedName name="UFPrn20050124080523">#REF!</definedName>
    <definedName name="UFPrn20050124174016">#REF!</definedName>
    <definedName name="UFPrn20050125080528">#REF!</definedName>
    <definedName name="UFPrn20050126075322">#REF!</definedName>
    <definedName name="UFPrn20050127080430">#REF!</definedName>
    <definedName name="UFPrn20050128164121">#REF!</definedName>
    <definedName name="UFPrn20050128175031">#REF!</definedName>
    <definedName name="UFPrn20050130082340">#REF!</definedName>
    <definedName name="UFPrn20050130084925">#REF!</definedName>
    <definedName name="UFPrn20050130094353">#REF!</definedName>
    <definedName name="UFPrn20050131080232">#REF!</definedName>
    <definedName name="UFPrn20050201081126">#REF!</definedName>
    <definedName name="UFPrn20050201130107">#REF!</definedName>
    <definedName name="UFPrn20050202081414">#REF!</definedName>
    <definedName name="UFPrn20050202154256">#REF!</definedName>
    <definedName name="UFPrn20050203084906">#REF!</definedName>
    <definedName name="UFPrn20050203101739">#REF!</definedName>
    <definedName name="UFPrn20050204090851">#REF!</definedName>
    <definedName name="UFPrn20050205105236">#REF!</definedName>
    <definedName name="UFPrn20050205142838">#REF!</definedName>
    <definedName name="UFPrn20050216094238">#REF!</definedName>
    <definedName name="UFPrn20050217082133">#REF!</definedName>
    <definedName name="UFPrn20050218081428">#REF!</definedName>
    <definedName name="UFPrn20050221091812">#REF!</definedName>
    <definedName name="UFPrn20050221094743">#REF!</definedName>
    <definedName name="UFPrn20050222090322">#REF!</definedName>
    <definedName name="UFPrn20050223082250">#REF!</definedName>
    <definedName name="UFPrn20050224080126">#REF!</definedName>
    <definedName name="UFPrn20050225080721">#REF!</definedName>
    <definedName name="UFPrn20050228083754">#REF!</definedName>
    <definedName name="UFPrn20050301081610">#REF!</definedName>
    <definedName name="UFPrn20050301094421">#REF!</definedName>
    <definedName name="UFPrn20050301094550">#REF!</definedName>
    <definedName name="UFPrn20050302113807">#REF!</definedName>
    <definedName name="UFPrn20050303090638">#REF!</definedName>
    <definedName name="UFPrn20050304085000">#REF!</definedName>
    <definedName name="UFPrn20050307082535">#REF!</definedName>
    <definedName name="UFPrn20050308081211">#REF!</definedName>
    <definedName name="UFPrn20050310081905">#REF!</definedName>
    <definedName name="UFPrn20050311080442">#REF!</definedName>
    <definedName name="UFPrn20050311161537">#REF!</definedName>
    <definedName name="UFPrn20050314083829">#REF!</definedName>
    <definedName name="UFPrn20050314093520">#REF!</definedName>
    <definedName name="UFPrn20050315080342">#REF!</definedName>
    <definedName name="UFPrn20050315152305">#REF!</definedName>
    <definedName name="UFPrn20050315153111">#REF!</definedName>
    <definedName name="UFPrn20050316080726">#REF!</definedName>
    <definedName name="UFPrn20050317080444">#REF!</definedName>
    <definedName name="UFPrn20050318081031">#REF!</definedName>
    <definedName name="UFPrn20050321081435">#REF!</definedName>
    <definedName name="UFPrn20050321154939">#REF!</definedName>
    <definedName name="UFPrn20050322080516">#REF!</definedName>
    <definedName name="UFPrn20050323080044">#REF!</definedName>
    <definedName name="UFPrn20050324080759">#REF!</definedName>
    <definedName name="UFPrn20050325081321">#REF!</definedName>
    <definedName name="UFPrn20050328080519">#REF!</definedName>
    <definedName name="UFPrn20050329080503">#REF!</definedName>
    <definedName name="UFPrn20050329104648">#REF!</definedName>
    <definedName name="UFPrn20050329112048">#REF!</definedName>
    <definedName name="UFPrn20050429155318">#REF!</definedName>
    <definedName name="UFPrn20050511085106">#REF!</definedName>
    <definedName name="UFPrn20050524101803">#REF!</definedName>
    <definedName name="UFPrn20050530102016">#REF!</definedName>
    <definedName name="UFPrn20050530104011">#REF!</definedName>
    <definedName name="UFPrn20050531084926">#REF!</definedName>
    <definedName name="UFPrn20050614154828">#REF!</definedName>
    <definedName name="UFPrn20050615103719">#REF!</definedName>
    <definedName name="UFPrn20050615103742">#REF!</definedName>
    <definedName name="UFPrn20050615103807">#REF!</definedName>
    <definedName name="UFPrn20050615103824">#REF!</definedName>
    <definedName name="UFPrn20050615103851">#REF!</definedName>
    <definedName name="UFPrn20050629085754">#REF!</definedName>
    <definedName name="UFPrn20050629095631">#REF!</definedName>
    <definedName name="UFPrn20050704113656">#REF!</definedName>
    <definedName name="UFPrn20050802091930">#REF!</definedName>
    <definedName name="UFPrn20050803154217">#REF!</definedName>
    <definedName name="UFPrn20050830095456">#REF!</definedName>
    <definedName name="UFPrn20050901110745">#REF!</definedName>
    <definedName name="UFPrn20050913171920">#REF!</definedName>
    <definedName name="UFPrn20050916165248">#REF!</definedName>
    <definedName name="UFPrn20050917093020">#REF!</definedName>
    <definedName name="UFPrn20050920093221">#REF!</definedName>
    <definedName name="UFPrn20050920093449">#REF!</definedName>
    <definedName name="UFPrn20050920093551">#REF!</definedName>
    <definedName name="UFPrn20050920155308">#REF!</definedName>
    <definedName name="UFPrn20051008105552">#REF!</definedName>
    <definedName name="UFPrn20051010142547">#REF!</definedName>
    <definedName name="UFPrn20051011104943">#REF!</definedName>
    <definedName name="UFPrn20051012081647">#REF!</definedName>
    <definedName name="UFPrn20051012081745">#REF!</definedName>
    <definedName name="UFPrn20051013094846">#REF!</definedName>
    <definedName name="UFPrn20051013095211">#REF!</definedName>
    <definedName name="UFPrn20051013095420">#REF!</definedName>
    <definedName name="UFPrn20051013095531">#REF!</definedName>
    <definedName name="UFPrn20051028161815">#REF!</definedName>
    <definedName name="UFPrn20051101085031">#REF!</definedName>
    <definedName name="UFPrn20051102140838">#REF!</definedName>
    <definedName name="UFPrn20051104093329">#REF!</definedName>
    <definedName name="UFPrn20051108113000">#REF!</definedName>
    <definedName name="UFPrn20051130091637">#REF!</definedName>
    <definedName name="UFPrn20051205093047">#REF!</definedName>
    <definedName name="UFPrn20051206141514">#REF!</definedName>
    <definedName name="UFPrn20051208125706">#REF!</definedName>
    <definedName name="UFPrn20051208130014">#REF!</definedName>
    <definedName name="UFPrn20051209145321">#REF!</definedName>
    <definedName name="UFPrn20051211102139">#REF!</definedName>
    <definedName name="UFPrn20051212130754">#REF!</definedName>
    <definedName name="UFPrn20051212131256">#REF!</definedName>
    <definedName name="UFPrn20051220165755">#REF!</definedName>
    <definedName name="UFPrn20051229102311">#REF!</definedName>
    <definedName name="UFPrn20051229131739">#REF!</definedName>
    <definedName name="UFPrn20051229144636">#REF!</definedName>
    <definedName name="UFPrn20051231162438">[74]内部购进明细表!$A$1:$O$487</definedName>
    <definedName name="UFPrn20051231170419">#REF!</definedName>
    <definedName name="UFPrn2006">#REF!</definedName>
    <definedName name="UFPrn20060104141850">#REF!</definedName>
    <definedName name="UFPrn20060104150256">#REF!</definedName>
    <definedName name="UFPrn20060104150505">#REF!</definedName>
    <definedName name="UFPrn20060105091432">#REF!</definedName>
    <definedName name="UFPrn20060106165559">#REF!</definedName>
    <definedName name="UFPrn20060109164300">#REF!</definedName>
    <definedName name="UFPrn20060112103334">#REF!</definedName>
    <definedName name="UFPrn20060112150527">#REF!</definedName>
    <definedName name="UFPrn20060112171053">#REF!</definedName>
    <definedName name="UFPrn20060113091037">#REF!</definedName>
    <definedName name="UFPrn20060115111244">#REF!</definedName>
    <definedName name="UFPrn20060115111355">#REF!</definedName>
    <definedName name="UFPrn20060116153725">#REF!</definedName>
    <definedName name="UFPrn20060118131027">#REF!</definedName>
    <definedName name="UFPrn20060118131301">#REF!</definedName>
    <definedName name="UFPrn20060118132253">#REF!</definedName>
    <definedName name="UFPrn20060118132327">#REF!</definedName>
    <definedName name="UFPrn20060118134247">#REF!</definedName>
    <definedName name="UFPrn20060123162251">#REF!</definedName>
    <definedName name="UFPrn20060124104721">#REF!</definedName>
    <definedName name="UFPrn20060124110658">#REF!</definedName>
    <definedName name="UFPrn20060124111236">#REF!</definedName>
    <definedName name="UFPrn20060205091653">#REF!</definedName>
    <definedName name="UFPrn20060206091731">'[75]2.5'!$A$1:$AF$76</definedName>
    <definedName name="UFPrn20060206145937">#REF!</definedName>
    <definedName name="UFPrn20060207085403">#REF!</definedName>
    <definedName name="UFPrn20060207085737">#REF!</definedName>
    <definedName name="UFPrn20060207090839">#REF!</definedName>
    <definedName name="UFPrn20060207091003">#REF!</definedName>
    <definedName name="UFPrn20060207093043">#REF!</definedName>
    <definedName name="UFPrn20060207093141">#REF!</definedName>
    <definedName name="UFPrn20060207093222">#REF!</definedName>
    <definedName name="UFPrn20060207093646">#REF!</definedName>
    <definedName name="UFPrn20060207094637">#REF!</definedName>
    <definedName name="UFPrn20060207095117">#REF!</definedName>
    <definedName name="UFPrn20060208121655">#REF!</definedName>
    <definedName name="UFPrn20060208165755">#REF!</definedName>
    <definedName name="UFPrn20060209145720">#REF!</definedName>
    <definedName name="UFPrn20060213140240">#REF!</definedName>
    <definedName name="UFPrn20060222131655">#REF!</definedName>
    <definedName name="UFPrn20060223102718">#REF!</definedName>
    <definedName name="UFPrn20060223111107">#REF!</definedName>
    <definedName name="UFPrn20060223111203">#REF!</definedName>
    <definedName name="UFPrn20060223111254">#REF!</definedName>
    <definedName name="UFPrn20060223111327">#REF!</definedName>
    <definedName name="UFPrn20060223111352">#REF!</definedName>
    <definedName name="UFPrn20060223111411">#REF!</definedName>
    <definedName name="UFPrn20060223111427">#REF!</definedName>
    <definedName name="UFPrn20060223123021">#REF!</definedName>
    <definedName name="UFPrn20060223221748">#REF!</definedName>
    <definedName name="UFPrn20060228134843">#REF!</definedName>
    <definedName name="UFPrn20060306095200">#REF!</definedName>
    <definedName name="UFPrn20060306132510">#REF!</definedName>
    <definedName name="UFPrn20060307090447">#REF!</definedName>
    <definedName name="UFPrn20060308082332">#REF!</definedName>
    <definedName name="UFPrn20060315154336">#REF!</definedName>
    <definedName name="UFPrn20060328103946">#REF!</definedName>
    <definedName name="UFPrn20060331151731">#REF!</definedName>
    <definedName name="UFPrn20060331152059">#REF!</definedName>
    <definedName name="UFPrn20060406105457">#REF!</definedName>
    <definedName name="UFPrn20060406105544">#REF!</definedName>
    <definedName name="UFPrn20060406162920">#REF!</definedName>
    <definedName name="UFPrn20060406165439">#REF!</definedName>
    <definedName name="UFPrn20060406165620">#REF!</definedName>
    <definedName name="UFPrn20060406170252">#REF!</definedName>
    <definedName name="UFPrn20060406174810">#REF!</definedName>
    <definedName name="UFPrn20060407095232">#REF!</definedName>
    <definedName name="UFPrn20060407095319">#REF!</definedName>
    <definedName name="UFPrn20060407095537">#REF!</definedName>
    <definedName name="UFPrn20060407095635">#REF!</definedName>
    <definedName name="UFPrn20060410093620">#REF!</definedName>
    <definedName name="UFPrn20060410102349">#REF!</definedName>
    <definedName name="UFPrn20060508205949">#REF!</definedName>
    <definedName name="UFPrn20060515121402">#REF!</definedName>
    <definedName name="UFPrn20060517150950">#REF!</definedName>
    <definedName name="UFPrn20060517151101">#REF!</definedName>
    <definedName name="UFPrn20060524075800">#REF!</definedName>
    <definedName name="UFPrn20060524105824">#REF!</definedName>
    <definedName name="UFPrn20060524110102">#REF!</definedName>
    <definedName name="UFPrn20060524154805">#REF!</definedName>
    <definedName name="UFPrn20060524155115">#REF!</definedName>
    <definedName name="UFPrn20060524155513">#REF!</definedName>
    <definedName name="UFPrn20060524155915">#REF!</definedName>
    <definedName name="UFPrn20060525151158">#REF!</definedName>
    <definedName name="UFPrn20060530081318">#REF!</definedName>
    <definedName name="UFPrn20060530081559">#REF!</definedName>
    <definedName name="UFPrn20060530081617">#REF!</definedName>
    <definedName name="UFPrn20060531111325">#REF!</definedName>
    <definedName name="UFPrn20060602143230">#REF!</definedName>
    <definedName name="UFPrn20060602143438">#REF!</definedName>
    <definedName name="UFPrn20060605121019">#REF!</definedName>
    <definedName name="UFPrn20060605121323">#REF!</definedName>
    <definedName name="UFPrn20060608105542">#REF!</definedName>
    <definedName name="UFPrn20060613083050">#REF!</definedName>
    <definedName name="UFPrn20060613083156">#REF!</definedName>
    <definedName name="UFPrn20060619081614">#REF!</definedName>
    <definedName name="UFPrn20060619082114">#REF!</definedName>
    <definedName name="UFPrn20060619082244">#REF!</definedName>
    <definedName name="UFPrn20060622100727">#REF!</definedName>
    <definedName name="UFPrn20060622140649">#REF!</definedName>
    <definedName name="UFPrn20060622140747">#REF!</definedName>
    <definedName name="UFPrn20060622140837">#REF!</definedName>
    <definedName name="UFPrn20060623093823">#REF!</definedName>
    <definedName name="UFPrn20060623093939">#REF!</definedName>
    <definedName name="UFPrn20060623095624">#REF!</definedName>
    <definedName name="UFPrn20060623101038">#REF!</definedName>
    <definedName name="UFPrn20060623101538">#REF!</definedName>
    <definedName name="UFPrn20060623102414">#REF!</definedName>
    <definedName name="UFPrn20060629082316">#REF!</definedName>
    <definedName name="UFPrn20060629082431">#REF!</definedName>
    <definedName name="UFPrn20060629082648">#REF!</definedName>
    <definedName name="UFPrn20060703081812">#REF!</definedName>
    <definedName name="UFPrn20060703082030">#REF!</definedName>
    <definedName name="UFPrn20060703163413">#REF!</definedName>
    <definedName name="UFPrn20060703173138">#REF!</definedName>
    <definedName name="UFPrn20060706090937">#REF!</definedName>
    <definedName name="UFPrn20060706090956">#REF!</definedName>
    <definedName name="UFPrn20060706105300">#REF!</definedName>
    <definedName name="UFPrn20060706105312">#REF!</definedName>
    <definedName name="UFPrn20060706105323">#REF!</definedName>
    <definedName name="UFPrn20060706105334">#REF!</definedName>
    <definedName name="UFPrn20060714091612">#REF!</definedName>
    <definedName name="UFPrn20060714091951">#REF!</definedName>
    <definedName name="UFPrn20060717082402">#REF!</definedName>
    <definedName name="UFPrn20060717083057">#REF!</definedName>
    <definedName name="UFPrn20060718111009">#REF!</definedName>
    <definedName name="UFPrn20060720083530">#REF!</definedName>
    <definedName name="UFPrn20060720160036">#REF!</definedName>
    <definedName name="UFPrn20060721091420">#REF!</definedName>
    <definedName name="UFPrn20060724105536">#REF!</definedName>
    <definedName name="UFPrn20060724140845">#REF!</definedName>
    <definedName name="UFPrn20060724142058">#REF!</definedName>
    <definedName name="UFPrn20060724143724">#REF!</definedName>
    <definedName name="UFPrn20060726144926">#REF!</definedName>
    <definedName name="UFPrn20060726151301">#REF!</definedName>
    <definedName name="UFPrn20060728083251">#REF!</definedName>
    <definedName name="UFPrn20060801093731">#REF!</definedName>
    <definedName name="UFPrn20060801093839">#REF!</definedName>
    <definedName name="UFPrn20060801100144">#REF!</definedName>
    <definedName name="UFPrn20060803084040">#REF!</definedName>
    <definedName name="UFPrn20060804083202">#REF!</definedName>
    <definedName name="UFPrn20060807083915">#REF!</definedName>
    <definedName name="UFPrn20060808134349">#REF!</definedName>
    <definedName name="UFPrn20060809094007">#REF!</definedName>
    <definedName name="UFPrn20060810090620">#REF!</definedName>
    <definedName name="UFPrn20060810144440">#REF!</definedName>
    <definedName name="UFPrn20060811162636">#REF!</definedName>
    <definedName name="UFPrn20060811162919">#REF!</definedName>
    <definedName name="UFPrn20060811165216">#REF!</definedName>
    <definedName name="UFPrn20060814083044">#REF!</definedName>
    <definedName name="UFPrn20060814093559">[76]Sheet1!$A$1:$N$147</definedName>
    <definedName name="UFPrn20060815083405">#REF!</definedName>
    <definedName name="UFPrn20060815143342">#REF!</definedName>
    <definedName name="UFPrn20060816084359">#REF!</definedName>
    <definedName name="UFPrn20060818093017">#REF!</definedName>
    <definedName name="UFPrn20060818141343">#REF!</definedName>
    <definedName name="UFPrn20060821082743">#REF!</definedName>
    <definedName name="UFPrn20060824084411">#REF!</definedName>
    <definedName name="UFPrn20060828083138">#REF!</definedName>
    <definedName name="UFPrn20060829082934">#REF!</definedName>
    <definedName name="UFPrn20060829083123">#REF!</definedName>
    <definedName name="UFPrn20060830084917">#REF!</definedName>
    <definedName name="UFPrn20060831085045">#REF!</definedName>
    <definedName name="UFPrn20060904165256">#REF!</definedName>
    <definedName name="UFPrn20060906085933">#REF!</definedName>
    <definedName name="UFPrn20060913141549">#REF!</definedName>
    <definedName name="UFPrn20060913164048">#REF!</definedName>
    <definedName name="UFPrn20060915094630">#REF!</definedName>
    <definedName name="UFPrn20060915101745">#REF!</definedName>
    <definedName name="UFPrn20060918083924">#REF!</definedName>
    <definedName name="UFPrn20060919084400">#REF!</definedName>
    <definedName name="UFPrn20060920091252">#REF!</definedName>
    <definedName name="UFPrn20060920091854">#REF!</definedName>
    <definedName name="UFPrn20060920094047">#REF!</definedName>
    <definedName name="UFPrn20060921085852">#REF!</definedName>
    <definedName name="UFPrn20060925085219">#REF!</definedName>
    <definedName name="UFPrn20060927100513">#REF!</definedName>
    <definedName name="UFPrn20060927152645">#REF!</definedName>
    <definedName name="UFPrn20060928090436">#REF!</definedName>
    <definedName name="UFPrn20060928093104">#REF!</definedName>
    <definedName name="UFPrn20060928100848">#REF!</definedName>
    <definedName name="UFPrn20060929135811">#REF!</definedName>
    <definedName name="UFPrn20060929135836">#REF!</definedName>
    <definedName name="UFPrn20060929135938">#REF!</definedName>
    <definedName name="UFPrn20060929135952">#REF!</definedName>
    <definedName name="UFPrn20060929141048">#REF!</definedName>
    <definedName name="UFPrn20060929141130">#REF!</definedName>
    <definedName name="UFPrn20060930093645">#REF!</definedName>
    <definedName name="UFPrn20061001105515">#REF!</definedName>
    <definedName name="UFPrn20061003140430">#REF!</definedName>
    <definedName name="UFPrn20061005134727">#REF!</definedName>
    <definedName name="UFPrn20061005140335">#REF!</definedName>
    <definedName name="UFPrn20061005144711">#REF!</definedName>
    <definedName name="UFPrn20061010083339">#REF!</definedName>
    <definedName name="UFPrn20061010151915">#REF!</definedName>
    <definedName name="UFPrn20061011083423">#REF!</definedName>
    <definedName name="UFPrn20061011165615">#REF!</definedName>
    <definedName name="UFPrn20061011165656">#REF!</definedName>
    <definedName name="UFPrn20061011171104">#REF!</definedName>
    <definedName name="UFPrn20061013144516">#REF!</definedName>
    <definedName name="UFPrn20061013145139">#REF!</definedName>
    <definedName name="UFPrn20061016084500">#REF!</definedName>
    <definedName name="UFPrn20061017095132">#REF!</definedName>
    <definedName name="UFPrn20061018083929">#REF!</definedName>
    <definedName name="UFPrn20061020084551">#REF!</definedName>
    <definedName name="UFPrn20061023083345">#REF!</definedName>
    <definedName name="UFPrn20061025090134">#REF!</definedName>
    <definedName name="UFPrn20061027083105">#REF!</definedName>
    <definedName name="UFPrn20061027084145">#REF!</definedName>
    <definedName name="UFPrn20061030082555">#REF!</definedName>
    <definedName name="UFPrn20061101091718">#REF!</definedName>
    <definedName name="UFPrn20061106085032">#REF!</definedName>
    <definedName name="UFPrn20061108133319">#REF!</definedName>
    <definedName name="UFPrn20061109084613">#REF!</definedName>
    <definedName name="UFPrn20061109131313">#REF!</definedName>
    <definedName name="UFPrn20061110084526">#REF!</definedName>
    <definedName name="UFPrn20061114084416">#REF!</definedName>
    <definedName name="UFPrn20061120084052">#REF!</definedName>
    <definedName name="UFPrn20061121094040">#REF!</definedName>
    <definedName name="UFPrn20061123084036">#REF!</definedName>
    <definedName name="UFPrn20061124084450">#REF!</definedName>
    <definedName name="UFPrn20061124144021">#REF!</definedName>
    <definedName name="UFPrn20061127140943">#REF!</definedName>
    <definedName name="UFPrn20061130083859">#REF!</definedName>
    <definedName name="UFPrn20061201084530">#REF!</definedName>
    <definedName name="UFPrn20061204105907">#REF!</definedName>
    <definedName name="UFPrn20061204150229">#REF!</definedName>
    <definedName name="UFPrn20061205144009">#REF!</definedName>
    <definedName name="UFPrn20061206100551">#REF!</definedName>
    <definedName name="UFPrn20061207085512">#REF!</definedName>
    <definedName name="UFPrn20061211084344">#REF!</definedName>
    <definedName name="UFPrn20061213154438">#REF!</definedName>
    <definedName name="UFPrn20061215134123">#REF!</definedName>
    <definedName name="UFPrn20061218083856">#REF!</definedName>
    <definedName name="UFPrn20061220150248">#REF!</definedName>
    <definedName name="UFPrn20061222135642">#REF!</definedName>
    <definedName name="UFPrn20061225101704">#REF!</definedName>
    <definedName name="UFPrn20061226101010">#REF!</definedName>
    <definedName name="UFPrn20061226141236">#REF!</definedName>
    <definedName name="UFPrn20061226155604">#REF!</definedName>
    <definedName name="UFPrn20061227163149">#REF!</definedName>
    <definedName name="UFPrn20061227163212">#REF!</definedName>
    <definedName name="UFPrn20061227163250">#REF!</definedName>
    <definedName name="UFPrn20061227163309">#REF!</definedName>
    <definedName name="UFPrn20061227163346">#REF!</definedName>
    <definedName name="UFPrn20061227163439">#REF!</definedName>
    <definedName name="UFPrn20061227163509">#REF!</definedName>
    <definedName name="UFPrn20061227163528">#REF!</definedName>
    <definedName name="UFPrn20061227163552">#REF!</definedName>
    <definedName name="UFPrn20061227163611">#REF!</definedName>
    <definedName name="UFPrn20061227163640">#REF!</definedName>
    <definedName name="UFPrn20061227163706">#REF!</definedName>
    <definedName name="UFPrn20061228140648">#REF!</definedName>
    <definedName name="UFPrn20061229094844">#REF!</definedName>
    <definedName name="UFPrn20061230090145">#REF!</definedName>
    <definedName name="UFPrn20061231083250">#REF!</definedName>
    <definedName name="UFPrn20061231154225">#REF!</definedName>
    <definedName name="UFPrn20061231172352">#REF!</definedName>
    <definedName name="UFPrn20061231173416">#REF!</definedName>
    <definedName name="UFPrn20070104095640">#REF!</definedName>
    <definedName name="UFPrn20070104101239">#REF!</definedName>
    <definedName name="UFPrn20070105141443">#REF!</definedName>
    <definedName name="UFPrn20070105155827">#REF!</definedName>
    <definedName name="UFPrn20070107101306">#REF!</definedName>
    <definedName name="UFPrn20070108151653">#REF!</definedName>
    <definedName name="UFPrn20070109140742">#REF!</definedName>
    <definedName name="UFPrn20070109141439">#REF!</definedName>
    <definedName name="UFPrn20070109172037">#REF!</definedName>
    <definedName name="UFPrn20070109173222">#REF!</definedName>
    <definedName name="UFPrn20070109173253">#REF!</definedName>
    <definedName name="UFPrn20070109173307">#REF!</definedName>
    <definedName name="UFPrn20070109173330">#REF!</definedName>
    <definedName name="UFPrn20070109175022">#REF!</definedName>
    <definedName name="UFPrn20070109175043">#REF!</definedName>
    <definedName name="UFPrn20070109175055">#REF!</definedName>
    <definedName name="UFPrn20070109175107">#REF!</definedName>
    <definedName name="UFPrn20070109181236">#REF!</definedName>
    <definedName name="UFPrn20070110134611">#REF!</definedName>
    <definedName name="UFPrn20070111092211">#REF!</definedName>
    <definedName name="UFPrn20070112083350">#REF!</definedName>
    <definedName name="UFPrn20070115091101">#REF!</definedName>
    <definedName name="UFPrn20070117083249">#REF!</definedName>
    <definedName name="UFPrn20070118085922">#REF!</definedName>
    <definedName name="UFPrn20070123083919">#REF!</definedName>
    <definedName name="UFPrn20070124101647">#REF!</definedName>
    <definedName name="UFPrn20070125092343">#REF!</definedName>
    <definedName name="UFPrn20070128121751">#REF!</definedName>
    <definedName name="UFPrn20070128131304">#REF!</definedName>
    <definedName name="UFPrn20070129083507">#REF!</definedName>
    <definedName name="UFPrn20070129150704">#REF!</definedName>
    <definedName name="UFPrn20070130082736">#REF!</definedName>
    <definedName name="UFPrn20070130104031">#REF!</definedName>
    <definedName name="UFPrn20070131223802">#REF!</definedName>
    <definedName name="UFPrn20070131224551">#REF!</definedName>
    <definedName name="UFPrn20070201083355">#REF!</definedName>
    <definedName name="UFPrn20070202143242">#REF!</definedName>
    <definedName name="UFPrn20070202151326">#REF!</definedName>
    <definedName name="UFPrn20070202162449">#REF!</definedName>
    <definedName name="UFPrn20070206144406">#REF!</definedName>
    <definedName name="UFPrn20070206151159">#REF!</definedName>
    <definedName name="UFPrn20070206154255">#REF!</definedName>
    <definedName name="UFPrn20070209132749">#REF!</definedName>
    <definedName name="UFPrn20070209153739">#REF!</definedName>
    <definedName name="UFPrn20070301102136">#REF!</definedName>
    <definedName name="UFPrn20070301120651">#REF!</definedName>
    <definedName name="UFPrn20070302171458">#REF!</definedName>
    <definedName name="UFPrn20070302212443">#REF!</definedName>
    <definedName name="UFPrn20070302214022">#REF!</definedName>
    <definedName name="UFPrn20070303114642">[77]UFPrn20070303114642!$A$1:$N$421</definedName>
    <definedName name="UFPrn20070307093559">#REF!</definedName>
    <definedName name="UFPrn20070307141349">#REF!</definedName>
    <definedName name="UFPrn20070327110252">#REF!</definedName>
    <definedName name="UFPrn20070330102232">#REF!</definedName>
    <definedName name="UFPrn20070331152202">#REF!</definedName>
    <definedName name="UFPrn20070403155531">#REF!</definedName>
    <definedName name="UFPrn20070405110018">#REF!</definedName>
    <definedName name="UFPrn20070405112254">#REF!</definedName>
    <definedName name="UFPrn20070406094807">#REF!</definedName>
    <definedName name="UFPrn20070416132909">#REF!</definedName>
    <definedName name="UFPrn20070416133007">#REF!</definedName>
    <definedName name="UFPrn20070416133050">#REF!</definedName>
    <definedName name="UFPrn20070416133107">#REF!</definedName>
    <definedName name="UFPrn20070416134350">#REF!</definedName>
    <definedName name="UFPrn20070416140957">#REF!</definedName>
    <definedName name="UFPrn20070416141032">#REF!</definedName>
    <definedName name="UFPrn20070416141040">#REF!</definedName>
    <definedName name="UFPrn20070416141112">#REF!</definedName>
    <definedName name="UFPrn20070416141153">#REF!</definedName>
    <definedName name="UFPrn20070416150118">#REF!</definedName>
    <definedName name="UFPrn20070417155643">#REF!</definedName>
    <definedName name="UFPrn20070613163335">'[78]#REF!'!$A$1:$K$189</definedName>
    <definedName name="UFPrn20070620084104">#REF!</definedName>
    <definedName name="UFPrn20070703090723">'[78]#REF!'!$A$1:$H$206</definedName>
    <definedName name="UFPrn20070703091305">#REF!</definedName>
    <definedName name="UFPrn20070703091333">#REF!</definedName>
    <definedName name="UFPrn20070703091356">#REF!</definedName>
    <definedName name="UFPrn20070703091413">#REF!</definedName>
    <definedName name="UFPrn20070703092233">#REF!</definedName>
    <definedName name="UFPrn20070703092253">#REF!</definedName>
    <definedName name="UFPrn20070703092350">#REF!</definedName>
    <definedName name="UFPrn20070703092454">#REF!</definedName>
    <definedName name="UFPrn20070703092516">#REF!</definedName>
    <definedName name="UFPrn20070703092534">#REF!</definedName>
    <definedName name="UFPrn20070703092552">#REF!</definedName>
    <definedName name="UFPrn20070703092617">#REF!</definedName>
    <definedName name="UFPrn20070703092732">#REF!</definedName>
    <definedName name="UFPrn20070703093337">#REF!</definedName>
    <definedName name="UFPrn20070703093508">#REF!</definedName>
    <definedName name="UFPrn20070703093527">#REF!</definedName>
    <definedName name="UFPrn20070703093551">#REF!</definedName>
    <definedName name="UFPrn20070703093709">#REF!</definedName>
    <definedName name="UFPrn20070703093725">#REF!</definedName>
    <definedName name="UFPrn20070703093750">#REF!</definedName>
    <definedName name="UFPrn20070703093810">#REF!</definedName>
    <definedName name="UFPrn20070703093928">#REF!</definedName>
    <definedName name="UFPrn20070703094006">#REF!</definedName>
    <definedName name="UFPrn20070703094202">#REF!</definedName>
    <definedName name="UFPrn20070703094244">#REF!</definedName>
    <definedName name="UFPrn20070703094447">#REF!</definedName>
    <definedName name="UFPrn20070703094622">#REF!</definedName>
    <definedName name="UFPrn20070703094745">#REF!</definedName>
    <definedName name="UFPrn20070703110328">#REF!</definedName>
    <definedName name="UFPrn20070703131729">#REF!</definedName>
    <definedName name="UFPrn20070703132428">#REF!</definedName>
    <definedName name="UFPrn20070801110317">#REF!</definedName>
    <definedName name="UFPrn20071213090331">#REF!</definedName>
    <definedName name="UFPrn20071219090631">#REF!</definedName>
    <definedName name="UFPrn20080123111514">#REF!</definedName>
    <definedName name="UFPrn20080226133835">#REF!</definedName>
    <definedName name="UFPrn20080226183544">#REF!</definedName>
    <definedName name="UFPrn20080226185101">#REF!</definedName>
    <definedName name="UFPrn20080305090501">#REF!</definedName>
    <definedName name="UFPrn20080305132905">#REF!</definedName>
    <definedName name="UFPrn20080305161824">#REF!</definedName>
    <definedName name="UFPrn20080312104001">#REF!</definedName>
    <definedName name="UFPrn20080312110305">#REF!</definedName>
    <definedName name="UFPrn20080312110417">#REF!</definedName>
    <definedName name="UFPrn20080312125802">#REF!</definedName>
    <definedName name="UFPrn20080312125839">#REF!</definedName>
    <definedName name="UFPrn20080409105524">#REF!</definedName>
    <definedName name="UFPrn20080409113150">'[79]06'!#REF!</definedName>
    <definedName name="UFPrn20080409113202">#REF!</definedName>
    <definedName name="UFPrn20080409121143">#REF!</definedName>
    <definedName name="UFPrn20080409121201">#REF!</definedName>
    <definedName name="UFPrn20080409121337">#REF!</definedName>
    <definedName name="UFPrn20080412083143">#REF!</definedName>
    <definedName name="UFPrn20080412102251">#REF!</definedName>
    <definedName name="UFPrn20080505101726">#REF!</definedName>
    <definedName name="UFPrn20080513221939">#REF!</definedName>
    <definedName name="UFPrn20080513222254">'[80]2007年固定资产折旧20-10-5年'!$A$4:$BK$398</definedName>
    <definedName name="UFPrn20080617162357">#REF!</definedName>
    <definedName name="UFPrn20080625085631">#REF!</definedName>
    <definedName name="UFPrn20080707122506">#REF!</definedName>
    <definedName name="UFPrn20080707122559">#REF!</definedName>
    <definedName name="UFPrn20080911170102">#REF!</definedName>
    <definedName name="UFPrn20081008164431">#REF!</definedName>
    <definedName name="UFPrn20081014100725">#REF!</definedName>
    <definedName name="UFPrn20081101000804">#REF!</definedName>
    <definedName name="UFPrn20081101123330">#REF!</definedName>
    <definedName name="UFPrn20081209123408">#REF!</definedName>
    <definedName name="UFPrn20081230113624">#REF!</definedName>
    <definedName name="UFPrn20090106201456">#REF!</definedName>
    <definedName name="UFPrn20090107112329">#REF!</definedName>
    <definedName name="UFPrn20090107143036">#REF!</definedName>
    <definedName name="UFPrn20090207111516">'[81]55402'!$A$1:$H$55</definedName>
    <definedName name="UFPrn20090212152052">[82]固定资产明细账!#REF!</definedName>
    <definedName name="UFPrn20090215094125">#REF!</definedName>
    <definedName name="UFPrn20090215141317">#REF!</definedName>
    <definedName name="UFPrn20090227153611">#REF!</definedName>
    <definedName name="UFPrn20090330152837">#REF!</definedName>
    <definedName name="UFPrn20090330152903">#REF!</definedName>
    <definedName name="UFPrn20090401091922">#REF!</definedName>
    <definedName name="UFPrn20090403075458">#REF!</definedName>
    <definedName name="UFPrn20090501185709">#REF!</definedName>
    <definedName name="UFPrn20090505184358">#REF!</definedName>
    <definedName name="UFPrn20090505204735">#REF!</definedName>
    <definedName name="UFPrn20090507141817">#REF!</definedName>
    <definedName name="UFPrn20090507142230">#REF!</definedName>
    <definedName name="UFPrn20090507144959">#REF!</definedName>
    <definedName name="UFPrn20090507154611">#REF!</definedName>
    <definedName name="UFPrn20090512094550">#REF!</definedName>
    <definedName name="UFPrn20090512094717">#REF!</definedName>
    <definedName name="UFPrn20090527141014">#REF!</definedName>
    <definedName name="UFPrn20090601152237">#REF!</definedName>
    <definedName name="UFPrn20090702175227">#REF!</definedName>
    <definedName name="UFPrn20090705133903">#REF!</definedName>
    <definedName name="UFPrn20090706151825">#REF!</definedName>
    <definedName name="UFPrn20090710165655">#REF!</definedName>
    <definedName name="UFPrn20090831112310">#REF!</definedName>
    <definedName name="UFPrn20090831114906">#REF!</definedName>
    <definedName name="UFPrn20090903145244">#REF!</definedName>
    <definedName name="UFPrn20090904161510">#REF!</definedName>
    <definedName name="UFPrn20090905160235">#REF!</definedName>
    <definedName name="UFPrn20091029133332">#REF!</definedName>
    <definedName name="UFPrn20091118125328">#REF!</definedName>
    <definedName name="UFPrn20091118131101">#REF!</definedName>
    <definedName name="UFPrn20091118131159">#REF!</definedName>
    <definedName name="UFPrn20091118132912">#REF!</definedName>
    <definedName name="UFPrn20091118160030">#REF!</definedName>
    <definedName name="UFPrn20091118160803">#REF!</definedName>
    <definedName name="UFPrn20091118160817">#REF!</definedName>
    <definedName name="UFPrn20091118161642">#REF!</definedName>
    <definedName name="UFPrn20091118161656">#REF!</definedName>
    <definedName name="UFPrn20100119094458">#REF!</definedName>
    <definedName name="UFPrn20100119094506">#REF!</definedName>
    <definedName name="UFPrn20100119094602">#REF!</definedName>
    <definedName name="UFPrn20100119094638">#REF!</definedName>
    <definedName name="UFPrn20100319111623">#REF!</definedName>
    <definedName name="UFPrn20100506105333">#REF!</definedName>
    <definedName name="UFPrn20100507144203">#REF!</definedName>
    <definedName name="UFPrn20100507144923">#REF!</definedName>
    <definedName name="UFPrn20100507152941">#REF!</definedName>
    <definedName name="UFPrn20100513093602">#REF!</definedName>
    <definedName name="UFPrn20100513094359">#REF!</definedName>
    <definedName name="UFPrn20100930220151">#REF!</definedName>
    <definedName name="UFPrn20101101194624">#REF!</definedName>
    <definedName name="UFPrn20101117091927">#REF!</definedName>
    <definedName name="UFPrn20101119112225">#REF!</definedName>
    <definedName name="UFPrn20101130174026">#REF!</definedName>
    <definedName name="UFPrn20110402093238">#REF!</definedName>
    <definedName name="UFPrn20110403165048">#REF!</definedName>
    <definedName name="UFPrn20110409131446">#REF!</definedName>
    <definedName name="UFPrn20110411172759">#REF!</definedName>
    <definedName name="UFPrn20140305130624">#REF!</definedName>
    <definedName name="UFPrn20180117185838">[83]办公设备!$A$1:$M$65</definedName>
    <definedName name="UFPrn20180117185848">[83]车辆!$A$1:$M$63</definedName>
    <definedName name="UFPrn20180117185930">[83]其他建筑物!$A$1:$M$7</definedName>
    <definedName name="UFPrn20180117185947">[83]电子设备!$A$1:$M$229</definedName>
    <definedName name="UFPrn20180117190358">[83]船舶!$A$1:$M$5</definedName>
    <definedName name="UFPrn20180117190412">[83]船坞!$A$1:$M$5</definedName>
    <definedName name="UFPrn20180117190427">[84]码头账面!$A$1:$M$8</definedName>
    <definedName name="UFPrn20180118081450">[83]固定资产全部!$A$1:$M$936</definedName>
    <definedName name="UFPrn20180118092512">[83]房屋建筑物!$A$1:$M$10</definedName>
    <definedName name="UFPrn20180126161812">#REF!</definedName>
    <definedName name="uj">[43]试算平衡表!$G$90</definedName>
    <definedName name="Unitlandcost">#REF!</definedName>
    <definedName name="usd">8.2773</definedName>
    <definedName name="uu">#REF!</definedName>
    <definedName name="uy">[43]试算平衡表!$G$51</definedName>
    <definedName name="U传导设备">#REF!</definedName>
    <definedName name="U电子设备">#REF!</definedName>
    <definedName name="U交通设备">#REF!</definedName>
    <definedName name="U楼房">#REF!</definedName>
    <definedName name="U其它设备">#REF!</definedName>
    <definedName name="V5.1Fee">'[36]Financ. Overview'!$H$15</definedName>
    <definedName name="vf">#REF!</definedName>
    <definedName name="w.xls">#REF!</definedName>
    <definedName name="wacc">#REF!</definedName>
    <definedName name="waccchina">#REF!</definedName>
    <definedName name="waccgroup">#REF!</definedName>
    <definedName name="waccgrowth">#REF!</definedName>
    <definedName name="waccprop">#REF!</definedName>
    <definedName name="waccrealty">#REF!</definedName>
    <definedName name="weituo">#REF!</definedName>
    <definedName name="wer">#REF!</definedName>
    <definedName name="Work_Program_By_Area_List_75">#REF!</definedName>
    <definedName name="Work_Program_By_Area_List_76">#REF!</definedName>
    <definedName name="Work_Program_By_Area_List_77">#REF!</definedName>
    <definedName name="Work_Program_By_Area_List_78">#REF!</definedName>
    <definedName name="Work_Program_By_Area_List_79">#REF!</definedName>
    <definedName name="Work_Program_By_Area_List_80">#REF!</definedName>
    <definedName name="Work_Program_By_Area_List_81">#REF!</definedName>
    <definedName name="Work_Program_By_Area_List_84">#REF!</definedName>
    <definedName name="Work_Program_By_Area_List_85">#REF!</definedName>
    <definedName name="WORKCODE">" "</definedName>
    <definedName name="wq">#REF!</definedName>
    <definedName name="wrn.12." hidden="1">{#N/A,#N/A,FALSE,"现金"}</definedName>
    <definedName name="wtftbr">#REF!</definedName>
    <definedName name="x10x">#REF!</definedName>
    <definedName name="x1111111111111111111111111111x">#REF!</definedName>
    <definedName name="X1111111X">#REF!</definedName>
    <definedName name="x1x">#REF!</definedName>
    <definedName name="X1X1111">#REF!</definedName>
    <definedName name="x2x">#REF!</definedName>
    <definedName name="x3x">#REF!</definedName>
    <definedName name="x4x">#REF!</definedName>
    <definedName name="x5x">#REF!</definedName>
    <definedName name="x6x">#REF!</definedName>
    <definedName name="x9x">#REF!</definedName>
    <definedName name="XBBEGINROW">#REF!</definedName>
    <definedName name="XBENDROW">#REF!</definedName>
    <definedName name="XBKMDMCOL">#REF!</definedName>
    <definedName name="XBSDCOL">#REF!</definedName>
    <definedName name="XBTUNECOL">#REF!</definedName>
    <definedName name="xiangmu.dbf">#REF!</definedName>
    <definedName name="xiangmu06.dbf">#REF!</definedName>
    <definedName name="XJLLCODECOL">#REF!</definedName>
    <definedName name="XJLLENDROW">#REF!</definedName>
    <definedName name="XJLLSDCOL">#REF!</definedName>
    <definedName name="XJLLSTARTROW">#REF!</definedName>
    <definedName name="XLRP_TBR" hidden="1">[85]XLR_NoRangeSheet!$G$6</definedName>
    <definedName name="XLRPARAMS_BZSJ" hidden="1">[85]XLR_NoRangeSheet!$F$6</definedName>
    <definedName name="XLRPARAMS_GCMC" hidden="1">[85]XLR_NoRangeSheet!$C$6</definedName>
    <definedName name="XLRPARAMS_JSDW" hidden="1">[85]XLR_NoRangeSheet!$B$6</definedName>
    <definedName name="XLRPARAMS_TBR" hidden="1">[85]XLR_NoRangeSheet!$G$6</definedName>
    <definedName name="XLRPARAMS_TBZJ" hidden="1">[85]XLR_NoRangeSheet!$D$6</definedName>
    <definedName name="XLRPARAMS_TBZJDX" hidden="1">[85]XLR_NoRangeSheet!$E$6</definedName>
    <definedName name="XLRPARAMS_TBZJG" hidden="1">[85]XLR_NoRangeSheet!$D$6</definedName>
    <definedName name="XLRPARAMS_ZJGCS" hidden="1">[85]XLR_NoRangeSheet!$H$6</definedName>
    <definedName name="xlx">#REF!</definedName>
    <definedName name="xm">#REF!</definedName>
    <definedName name="xng">#REF!</definedName>
    <definedName name="XRefPaste2" hidden="1">[86]Sheet1!$G$17</definedName>
    <definedName name="xt">#REF!</definedName>
    <definedName name="XW">#REF!</definedName>
    <definedName name="xw9949xw">#REF!</definedName>
    <definedName name="xx">#REF!</definedName>
    <definedName name="xxxCHUNK">[87]案例!xxxChunkR16357C1+#REF!+#REF!+#REF!+#REF!+#REF!+#REF!+#REF!+#REF!+#REF!+#REF!+#REF!+#REF!+#REF!+#REF!+#REF!+#REF!+#REF!+#REF!+#REF!+#REF!+#REF!+#REF!+#REF!+#REF!+#REF!+#REF!+#REF!</definedName>
    <definedName name="xxxChunkR16294C1">xxxChunkR16295C1+#REF!+#REF!+#REF!+#REF!+#REF!+#REF!+#REF!+#REF!+#REF!+#REF!+#REF!+#REF!+#REF!+#REF!+#REF!+#REF!+#REF!+#REF!+#REF!+#REF!+#REF!+#REF!+#REF!+#REF!+#REF!+#REF!+#REF!+#REF!</definedName>
    <definedName name="xxxChunkR16295C1">+#REF!+#REF!+#REF!+#REF!+#REF!+#REF!+#REF!+#REF!+#REF!+#REF!+#REF!+#REF!+#REF!+#REF!+#REF!+#REF!+#REF!+#REF!+#REF!+#REF!+#REF!+#REF!+#REF!+#REF!+#REF!+#REF!+#REF!+#REF!</definedName>
    <definedName name="xxxChunkR16296C1">xxxChunkR16297C1+#REF!+#REF!+#REF!+#REF!+#REF!+#REF!+#REF!+#REF!+#REF!+#REF!+#REF!+#REF!+#REF!+#REF!+#REF!+#REF!+#REF!+#REF!+#REF!+#REF!+#REF!+#REF!+#REF!+#REF!</definedName>
    <definedName name="xxxChunkR16297C1">xxxChunkR16298C1+#REF!+#REF!+#REF!+#REF!+#REF!+#REF!+#REF!+#REF!+#REF!+#REF!+#REF!+#REF!+#REF!+#REF!+#REF!+#REF!+#REF!+#REF!+#REF!+#REF!+#REF!+#REF!+#REF!+#REF!+#REF!</definedName>
    <definedName name="xxxChunkR16298C1">xxxChunkR16299C1+#REF!+#REF!+#REF!+#REF!+#REF!+#REF!+#REF!+#REF!+#REF!+#REF!+#REF!+#REF!+#REF!+#REF!+#REF!+#REF!+#REF!+#REF!+#REF!+#REF!+#REF!+#REF!+#REF!+#REF!+#REF!+#REF!+#REF!+#REF!</definedName>
    <definedName name="xxxChunkR16299C1">+#REF!+#REF!+#REF!+#REF!+#REF!+#REF!+#REF!+#REF!+#REF!+#REF!+#REF!+#REF!+#REF!+#REF!+#REF!+#REF!+#REF!+#REF!+#REF!+#REF!+#REF!+#REF!+#REF!+#REF!+#REF!+#REF!+#REF!+#REF!</definedName>
    <definedName name="xxxChunkR16300C1">xxxChunkR16301C1+#REF!+#REF!+#REF!+#REF!+#REF!+#REF!+#REF!+#REF!+#REF!+#REF!+#REF!+#REF!+#REF!+#REF!+#REF!+#REF!+#REF!+#REF!+#REF!+#REF!+#REF!+#REF!+#REF!+#REF!</definedName>
    <definedName name="xxxChunkR16301C1">xxxChunkR16302C1+#REF!+#REF!+#REF!+#REF!+#REF!+#REF!+#REF!+#REF!+#REF!+#REF!+#REF!+#REF!+#REF!+#REF!+#REF!+#REF!+#REF!+#REF!+#REF!+#REF!+#REF!+#REF!+#REF!+#REF!+#REF!</definedName>
    <definedName name="xxxChunkR16302C1">xxxChunkR16303C1+#REF!+#REF!+#REF!+#REF!+#REF!+#REF!+#REF!+#REF!+#REF!+#REF!+#REF!+#REF!+#REF!+#REF!+#REF!+#REF!+#REF!+#REF!+#REF!+#REF!+#REF!+#REF!+#REF!+#REF!+#REF!+#REF!+#REF!+#REF!</definedName>
    <definedName name="xxxChunkR16303C1">+#REF!+#REF!+#REF!+#REF!+#REF!+#REF!+#REF!+#REF!+#REF!+#REF!+#REF!+#REF!+#REF!+#REF!+#REF!+#REF!+#REF!+#REF!+#REF!+#REF!+#REF!+#REF!+#REF!+#REF!+#REF!+#REF!+#REF!+#REF!</definedName>
    <definedName name="xxxChunkR16304C1">xxxChunkR16305C1+#REF!+#REF!+#REF!+#REF!+#REF!+#REF!+#REF!+#REF!+#REF!+#REF!+#REF!+#REF!+#REF!+#REF!+#REF!+#REF!+#REF!+#REF!+#REF!+#REF!+#REF!+#REF!+#REF!+#REF!</definedName>
    <definedName name="xxxChunkR16305C1">xxxChunkR16306C1+#REF!+#REF!+#REF!+#REF!+#REF!+#REF!+#REF!+#REF!+#REF!+#REF!+#REF!+#REF!+#REF!+#REF!+#REF!+#REF!+#REF!+#REF!+#REF!+#REF!+#REF!+#REF!+#REF!+#REF!+#REF!</definedName>
    <definedName name="xxxChunkR16306C1">xxxChunkR16307C1+#REF!+#REF!+#REF!+#REF!+#REF!+#REF!+#REF!+#REF!+#REF!+#REF!+#REF!+#REF!+#REF!+#REF!+#REF!+#REF!+#REF!+#REF!+#REF!+#REF!+#REF!+#REF!+#REF!+#REF!+#REF!+#REF!+#REF!+#REF!</definedName>
    <definedName name="xxxChunkR16307C1">+#REF!+#REF!+#REF!+#REF!+#REF!+#REF!+#REF!+#REF!+#REF!+#REF!+#REF!+#REF!+#REF!+#REF!+#REF!+#REF!+#REF!+#REF!+#REF!+#REF!+#REF!+#REF!+#REF!+#REF!+#REF!+#REF!+#REF!+#REF!</definedName>
    <definedName name="xxxChunkR16308C1">xxxChunkR16309C1+#REF!+#REF!+#REF!+#REF!+#REF!+#REF!+#REF!+#REF!+#REF!+#REF!+#REF!+#REF!+#REF!+#REF!+#REF!+#REF!+#REF!+#REF!+#REF!+#REF!+#REF!+#REF!+#REF!+#REF!</definedName>
    <definedName name="xxxChunkR16309C1">xxxChunkR16310C1+#REF!+#REF!+#REF!+#REF!+#REF!+#REF!+#REF!+#REF!+#REF!+#REF!+#REF!+#REF!+#REF!+#REF!+#REF!+#REF!+#REF!+#REF!+#REF!+#REF!+#REF!+#REF!+#REF!+#REF!+#REF!</definedName>
    <definedName name="xxxChunkR16310C1">xxxChunkR16311C1+#REF!+#REF!+#REF!+#REF!+#REF!+#REF!+#REF!+#REF!+#REF!+#REF!+#REF!+#REF!+#REF!+#REF!+#REF!+#REF!+#REF!+#REF!+#REF!+#REF!+#REF!+#REF!+#REF!+#REF!+#REF!+#REF!+#REF!+#REF!</definedName>
    <definedName name="xxxChunkR16311C1">+#REF!+#REF!+#REF!+#REF!+#REF!+#REF!+#REF!+#REF!+#REF!+#REF!+#REF!+#REF!+#REF!+#REF!+#REF!+#REF!+#REF!+#REF!+#REF!+#REF!+#REF!+#REF!+#REF!+#REF!+#REF!+#REF!+#REF!+#REF!</definedName>
    <definedName name="xxxChunkR16312C1">xxxChunkR16313C1+#REF!+#REF!+#REF!+#REF!+#REF!+#REF!+#REF!+#REF!+#REF!+#REF!+#REF!+#REF!+#REF!+#REF!+#REF!+#REF!+#REF!+#REF!+#REF!+#REF!+#REF!+#REF!+#REF!+#REF!+#REF!+#REF!+#REF!+#REF!</definedName>
    <definedName name="xxxChunkR16313C1">xxxChunkR16314C1+#REF!+#REF!+#REF!+#REF!+#REF!+#REF!+#REF!+#REF!+#REF!+#REF!+#REF!+#REF!+#REF!+#REF!+#REF!+#REF!+#REF!+#REF!+#REF!+#REF!+#REF!+#REF!+#REF!+#REF!+#REF!+#REF!+#REF!+#REF!+#REF!+#REF!+#REF!</definedName>
    <definedName name="xxxChunkR16314C1">+#REF!+#REF!+#REF!+#REF!+#REF!+#REF!+#REF!+#REF!+#REF!+#REF!+#REF!+#REF!+#REF!+#REF!+#REF!+#REF!+#REF!+#REF!+#REF!+#REF!+#REF!+#REF!+#REF!+#REF!+#REF!+#REF!+#REF!+#REF!+#REF!+#REF!+#REF!+#REF!+#REF!</definedName>
    <definedName name="xxxChunkR16315C1">xxxChunkR16316C1+#REF!+#REF!+#REF!+#REF!+#REF!+#REF!+#REF!+#REF!+#REF!+#REF!+#REF!+#REF!+#REF!+#REF!+#REF!+#REF!+#REF!+#REF!+#REF!+#REF!+#REF!+#REF!+#REF!+#REF!+#REF!+#REF!+#REF!+#REF!</definedName>
    <definedName name="xxxChunkr16315c2">xxxChunkR16316C1+#REF!+#REF!+#REF!+#REF!+#REF!+#REF!+#REF!+#REF!+#REF!+#REF!+#REF!+#REF!+#REF!+#REF!+#REF!+#REF!+#REF!+#REF!+#REF!+#REF!+#REF!+#REF!+#REF!+#REF!+#REF!+#REF!+#REF!+#REF!</definedName>
    <definedName name="xxxChunkR16316C1">xxxChunkR16317C1+#REF!+#REF!+#REF!+#REF!+#REF!+#REF!+#REF!+#REF!+#REF!+#REF!+#REF!+#REF!+#REF!+#REF!+#REF!+#REF!+#REF!+#REF!+#REF!+#REF!+#REF!+#REF!+#REF!+#REF!+#REF!+#REF!+#REF!+#REF!+#REF!+#REF!+#REF!</definedName>
    <definedName name="xxxChunkR16317C1">+#REF!+#REF!+#REF!+#REF!+#REF!+#REF!+#REF!+#REF!+#REF!+#REF!+#REF!+#REF!+#REF!+#REF!+#REF!+#REF!+#REF!+#REF!+#REF!+#REF!+#REF!+#REF!+#REF!+#REF!+#REF!+#REF!+#REF!+#REF!+#REF!+#REF!+#REF!+#REF!+#REF!</definedName>
    <definedName name="xxxChunkR16318C1">xxxChunkR16319C1+#REF!+#REF!+#REF!+#REF!+#REF!+#REF!+#REF!+#REF!+#REF!+#REF!+#REF!+#REF!+#REF!+#REF!+#REF!+#REF!+#REF!+#REF!+#REF!+#REF!+#REF!+#REF!+#REF!+#REF!+#REF!+#REF!+#REF!+#REF!</definedName>
    <definedName name="xxxChunkR16319C1">xxxChunkR16320C1+#REF!+#REF!+#REF!+#REF!+#REF!+#REF!+#REF!+#REF!+#REF!+#REF!+#REF!+#REF!+#REF!+#REF!+#REF!+#REF!+#REF!+#REF!+#REF!+#REF!+#REF!+#REF!+#REF!+#REF!+#REF!+#REF!+#REF!+#REF!+#REF!+#REF!+#REF!</definedName>
    <definedName name="xxxChunkR16320C1">+#REF!+#REF!+#REF!+#REF!+#REF!+#REF!+#REF!+#REF!+#REF!+#REF!+#REF!+#REF!+#REF!+#REF!+#REF!+#REF!+#REF!+#REF!+#REF!+#REF!+#REF!+#REF!+#REF!+#REF!+#REF!+#REF!+#REF!+#REF!+#REF!+#REF!+#REF!+#REF!+#REF!</definedName>
    <definedName name="xxxChunkR16321C1">xxxChunkR16322C1+#REF!+#REF!+#REF!+#REF!+#REF!+#REF!+#REF!+#REF!+#REF!+#REF!+#REF!+#REF!+#REF!+#REF!+#REF!+#REF!+#REF!+#REF!+#REF!+#REF!+#REF!+#REF!+#REF!+#REF!+#REF!+#REF!+#REF!+#REF!</definedName>
    <definedName name="xxxChunkR16322C1">xxxChunkR16323C1+#REF!+#REF!+#REF!+#REF!+#REF!+#REF!+#REF!+#REF!+#REF!+#REF!+#REF!+#REF!+#REF!+#REF!+#REF!+#REF!+#REF!+#REF!+#REF!+#REF!+#REF!+#REF!+#REF!+#REF!+#REF!+#REF!+#REF!+#REF!+#REF!+#REF!+#REF!</definedName>
    <definedName name="xxxChunkR16323C1">+#REF!+#REF!+#REF!+#REF!+#REF!+#REF!+#REF!+#REF!+#REF!+#REF!+#REF!+#REF!+#REF!+#REF!+#REF!+#REF!+#REF!+#REF!+#REF!+#REF!+#REF!+#REF!+#REF!+#REF!+#REF!+#REF!+#REF!+#REF!+#REF!+#REF!+#REF!+#REF!+#REF!</definedName>
    <definedName name="xxxChunkR16324C1">xxxChunkR16325C1+#REF!+#REF!+#REF!+#REF!+#REF!+#REF!+#REF!+#REF!+#REF!+#REF!+#REF!+#REF!+#REF!+#REF!+#REF!+#REF!+#REF!+#REF!+#REF!+#REF!+#REF!+#REF!+#REF!+#REF!+#REF!+#REF!+#REF!+#REF!</definedName>
    <definedName name="xxxChunkR16325C1">xxxChunkR16326C1+#REF!+#REF!+#REF!+#REF!+#REF!+#REF!+#REF!+#REF!+#REF!+#REF!+#REF!+#REF!+#REF!+#REF!+#REF!+#REF!+#REF!+#REF!+#REF!+#REF!+#REF!+#REF!+#REF!+#REF!+#REF!+#REF!+#REF!+#REF!+#REF!+#REF!+#REF!</definedName>
    <definedName name="xxxChunkR16326C1">+#REF!+#REF!+#REF!+#REF!+#REF!+#REF!+#REF!+#REF!+#REF!+#REF!+#REF!+#REF!+#REF!+#REF!+#REF!+#REF!+#REF!+#REF!+#REF!+#REF!+#REF!+#REF!+#REF!+#REF!+#REF!+#REF!+#REF!+#REF!+#REF!+#REF!+#REF!+#REF!+#REF!</definedName>
    <definedName name="xxxChunkR16327C1">xxxChunkR16328C1+#REF!+#REF!+#REF!+#REF!+#REF!+#REF!+#REF!+#REF!+#REF!+#REF!+#REF!+#REF!+#REF!+#REF!+#REF!+#REF!+#REF!+#REF!+#REF!+#REF!+#REF!+#REF!+#REF!+#REF!+#REF!+#REF!+#REF!+#REF!</definedName>
    <definedName name="xxxChunkR16328C1">xxxChunkR16329C1+#REF!+#REF!+#REF!+#REF!+#REF!+#REF!+#REF!+#REF!+#REF!+#REF!+#REF!+#REF!+#REF!+#REF!+#REF!+#REF!+#REF!+#REF!+#REF!+#REF!+#REF!+#REF!+#REF!+#REF!+#REF!+#REF!+#REF!+#REF!+#REF!+#REF!+#REF!</definedName>
    <definedName name="xxxChunkR16329C1">+#REF!+#REF!+#REF!+#REF!+#REF!+#REF!+#REF!+#REF!+#REF!+#REF!+#REF!+#REF!+#REF!+#REF!+#REF!+#REF!+#REF!+#REF!+#REF!+#REF!+#REF!+#REF!+#REF!+#REF!+#REF!+#REF!+#REF!+#REF!+#REF!+#REF!+#REF!+#REF!+#REF!</definedName>
    <definedName name="xxxChunkR16330C1">xxxChunkR16331C1+#REF!+#REF!+#REF!+#REF!+#REF!+#REF!+#REF!+#REF!+#REF!+#REF!+#REF!+#REF!+#REF!+#REF!+#REF!+#REF!+#REF!+#REF!+#REF!+#REF!+#REF!+#REF!+#REF!+#REF!+#REF!+#REF!+#REF!+#REF!</definedName>
    <definedName name="xxxChunkR16331C1">+#REF!+#REF!+#REF!+#REF!+#REF!+#REF!+#REF!+#REF!+#REF!+#REF!+#REF!+#REF!+#REF!+#REF!+#REF!+#REF!+#REF!+#REF!+#REF!+#REF!+#REF!+#REF!+#REF!+#REF!</definedName>
    <definedName name="xxxChunkR16332C1">+#REF!+#REF!+#REF!+#REF!+#REF!+#REF!+#REF!+#REF!+#REF!+#REF!+#REF!+#REF!+#REF!+#REF!+#REF!+#REF!+#REF!+#REF!+#REF!+#REF!+#REF!+#REF!+#REF!+#REF!</definedName>
    <definedName name="xxxChunkR16333C1">+#REF!+#REF!+#REF!+#REF!+#REF!+#REF!+#REF!+#REF!+#REF!+#REF!+#REF!+#REF!+#REF!+#REF!+#REF!+#REF!+#REF!+#REF!+#REF!+#REF!+#REF!+#REF!+#REF!+#REF!</definedName>
    <definedName name="xxxChunkR16334C1">+#REF!+#REF!+#REF!+#REF!+#REF!+#REF!+#REF!+#REF!+#REF!+#REF!+#REF!+#REF!+#REF!+#REF!+#REF!+#REF!+#REF!+#REF!+#REF!+#REF!+#REF!+#REF!+#REF!+#REF!</definedName>
    <definedName name="xxxChunkR16335C1">+#REF!+#REF!+#REF!+#REF!+#REF!+#REF!+#REF!+#REF!+#REF!+#REF!+#REF!+#REF!+#REF!+#REF!+#REF!+#REF!+#REF!+#REF!+#REF!+#REF!+#REF!+#REF!+#REF!+#REF!</definedName>
    <definedName name="xxxChunkR16336C1">+#REF!+#REF!+#REF!+#REF!+#REF!+#REF!+#REF!+#REF!+#REF!+#REF!+#REF!+#REF!+#REF!+#REF!+#REF!+#REF!+#REF!+#REF!+#REF!+#REF!+#REF!+#REF!+#REF!+#REF!</definedName>
    <definedName name="xxxChunkR16337C1">+#REF!+#REF!+#REF!+#REF!+#REF!+#REF!+#REF!+#REF!+#REF!+#REF!+#REF!+#REF!+#REF!+#REF!+#REF!+#REF!+#REF!+#REF!+#REF!+#REF!+#REF!+#REF!+#REF!+#REF!</definedName>
    <definedName name="xxxChunkR16338C1">+#REF!+#REF!+#REF!+#REF!+#REF!+#REF!+#REF!+#REF!+#REF!+#REF!+#REF!+#REF!+#REF!+#REF!+#REF!+#REF!+#REF!+#REF!+#REF!+#REF!+#REF!+#REF!+#REF!+#REF!</definedName>
    <definedName name="xxxChunkR16339C1">+#REF!+#REF!+#REF!+#REF!+#REF!+#REF!+#REF!+#REF!+#REF!+#REF!+#REF!+#REF!+#REF!+#REF!+#REF!+#REF!+#REF!+#REF!+#REF!+#REF!+#REF!+#REF!+#REF!+#REF!</definedName>
    <definedName name="xxxChunkR16340C1">+#REF!+#REF!+#REF!+#REF!+#REF!+#REF!+#REF!+#REF!+#REF!+#REF!+#REF!+#REF!+#REF!+#REF!+#REF!+#REF!+#REF!+#REF!+#REF!+#REF!+#REF!+#REF!+#REF!+#REF!</definedName>
    <definedName name="xxxChunkR16341C1">+#REF!+#REF!+#REF!+#REF!+#REF!+#REF!+#REF!+#REF!+#REF!+#REF!+#REF!+#REF!+#REF!+#REF!+#REF!+#REF!+#REF!+#REF!+#REF!+#REF!+#REF!+#REF!+#REF!+#REF!</definedName>
    <definedName name="xxxChunkR16342C1">+#REF!+#REF!+#REF!+#REF!+#REF!+#REF!+#REF!+#REF!+#REF!+#REF!+#REF!+#REF!+#REF!+#REF!+#REF!+#REF!+#REF!+#REF!+#REF!+#REF!+#REF!+#REF!+#REF!+#REF!</definedName>
    <definedName name="xxxChunkR16343C1">+#REF!+#REF!+#REF!+#REF!+#REF!+#REF!+#REF!+#REF!+#REF!+#REF!+#REF!+#REF!+#REF!+#REF!+#REF!+#REF!+#REF!+#REF!+#REF!+#REF!+#REF!+#REF!+#REF!+#REF!</definedName>
    <definedName name="xxxChunkR16344C1">+#REF!+#REF!+#REF!+#REF!+#REF!+#REF!+#REF!+#REF!+#REF!+#REF!+#REF!+#REF!+#REF!+#REF!+#REF!+#REF!+#REF!+#REF!+#REF!+#REF!+#REF!+#REF!+#REF!+#REF!</definedName>
    <definedName name="xxxChunkR16345C1">+#REF!+#REF!+#REF!+#REF!+#REF!+#REF!+#REF!+#REF!+#REF!+#REF!+#REF!+#REF!+#REF!+#REF!+#REF!+#REF!+#REF!+#REF!+#REF!+#REF!+#REF!+#REF!+#REF!+#REF!</definedName>
    <definedName name="xxxChunkR16346C1">xxxChunkR16347C1+#REF!+#REF!+#REF!+#REF!+#REF!+#REF!+#REF!+#REF!+#REF!+#REF!+#REF!+#REF!+#REF!+#REF!+#REF!+#REF!+#REF!+#REF!+#REF!+#REF!+#REF!+#REF!+#REF!+#REF!+#REF!+#REF!+#REF!</definedName>
    <definedName name="xxxChunkR16347C1">+#REF!+#REF!+#REF!+#REF!+#REF!+#REF!+#REF!+#REF!+#REF!+#REF!+#REF!+#REF!+#REF!+#REF!+#REF!+#REF!+#REF!+#REF!+#REF!+#REF!+#REF!+#REF!+#REF!+#REF!+#REF!+#REF!+#REF!+#REF!</definedName>
    <definedName name="xxxChunkR16348C1">xxxChunkR16349C1+#REF!+#REF!+#REF!+#REF!+#REF!+#REF!+#REF!+#REF!+#REF!+#REF!+#REF!+#REF!+#REF!+#REF!+#REF!+#REF!+#REF!+#REF!+#REF!+#REF!+#REF!+#REF!+#REF!+#REF!+#REF!+#REF!+#REF!</definedName>
    <definedName name="xxxChunkR16349C1">+#REF!+#REF!+#REF!+#REF!+#REF!+#REF!+#REF!+#REF!+#REF!+#REF!+#REF!+#REF!+#REF!+#REF!+#REF!+#REF!+#REF!+#REF!+#REF!+#REF!+#REF!+#REF!+#REF!+#REF!+#REF!+#REF!+#REF!+#REF!</definedName>
    <definedName name="xxxChunkR16350C1">xxxChunkR16351C1+#REF!+#REF!+#REF!+#REF!+#REF!+#REF!+#REF!+#REF!+#REF!+#REF!+#REF!+#REF!+#REF!+#REF!+#REF!+#REF!+#REF!+#REF!+#REF!+#REF!+#REF!+#REF!+#REF!+#REF!+#REF!+#REF!+#REF!</definedName>
    <definedName name="xxxChunkR16351C1">+#REF!+#REF!+#REF!+#REF!+#REF!+#REF!+#REF!+#REF!+#REF!+#REF!+#REF!+#REF!+#REF!+#REF!+#REF!+#REF!+#REF!+#REF!+#REF!+#REF!+#REF!+#REF!+#REF!+#REF!+#REF!+#REF!+#REF!+#REF!</definedName>
    <definedName name="xxxChunkR16352C1">xxxChunkR16353C1+#REF!+#REF!+#REF!+#REF!+#REF!+#REF!+#REF!+#REF!+#REF!+#REF!+#REF!+#REF!+#REF!+#REF!+#REF!+#REF!+#REF!+#REF!+#REF!+#REF!+#REF!+#REF!+#REF!+#REF!+#REF!+#REF!+#REF!</definedName>
    <definedName name="xxxChunkR16353C1">+#REF!+#REF!+#REF!+#REF!+#REF!+#REF!+#REF!+#REF!+#REF!+#REF!+#REF!+#REF!+#REF!+#REF!+#REF!+#REF!+#REF!+#REF!+#REF!+#REF!+#REF!+#REF!+#REF!+#REF!+#REF!+#REF!+#REF!+#REF!</definedName>
    <definedName name="xxxChunkR16354C1">xxxChunkR16355C1+#REF!+#REF!+#REF!+#REF!+#REF!+#REF!+#REF!+#REF!+#REF!+#REF!+#REF!+#REF!+#REF!+#REF!+#REF!+#REF!+#REF!+#REF!+#REF!+#REF!+#REF!+#REF!+#REF!+#REF!+#REF!+#REF!+#REF!</definedName>
    <definedName name="xxxChunkR16355C1">+#REF!+#REF!+#REF!+#REF!+#REF!+#REF!+#REF!+#REF!+#REF!+#REF!+#REF!+#REF!+#REF!+#REF!+#REF!+#REF!+#REF!+#REF!+#REF!+#REF!+#REF!+#REF!+#REF!+#REF!+#REF!+#REF!+#REF!+#REF!</definedName>
    <definedName name="xxxChunkR16356C1">xxxChunkR16357C1+#REF!+#REF!+#REF!+#REF!+#REF!+#REF!+#REF!+#REF!+#REF!+#REF!+#REF!+#REF!+#REF!+#REF!+#REF!+#REF!+#REF!+#REF!+#REF!+#REF!+#REF!+#REF!+#REF!+#REF!+#REF!+#REF!+#REF!</definedName>
    <definedName name="xxxChunkR16357C1">+#REF!+#REF!+#REF!+#REF!+#REF!+#REF!+#REF!+#REF!+#REF!+#REF!+#REF!+#REF!+#REF!+#REF!+#REF!+#REF!+#REF!+#REF!+#REF!+#REF!+#REF!+#REF!+#REF!+#REF!+#REF!+#REF!+#REF!+#REF!</definedName>
    <definedName name="xxxChunkR16358C1">xxxChunkR16359C1+#REF!+#REF!+#REF!+#REF!+#REF!+#REF!+#REF!+#REF!+#REF!+#REF!+#REF!+#REF!+#REF!+#REF!+#REF!+#REF!+#REF!+#REF!+#REF!+#REF!+#REF!+#REF!+#REF!+#REF!+#REF!+#REF!+#REF!</definedName>
    <definedName name="xxxChunkR16359C1">+#REF!+#REF!+#REF!+#REF!+#REF!+#REF!+#REF!+#REF!+#REF!+#REF!+#REF!+#REF!+#REF!+#REF!+#REF!+#REF!+#REF!+#REF!+#REF!+#REF!+#REF!+#REF!+#REF!+#REF!+#REF!+#REF!+#REF!+#REF!</definedName>
    <definedName name="xxxChunkR16360C1">xxxChunkR16361C1+#REF!+#REF!+#REF!+#REF!+#REF!+#REF!+#REF!+#REF!+#REF!+#REF!+#REF!+#REF!+#REF!+#REF!+#REF!+#REF!+#REF!+#REF!+#REF!+#REF!+#REF!+#REF!+#REF!+#REF!+#REF!+#REF!+#REF!</definedName>
    <definedName name="xxxChunkR16361C1">+#REF!+#REF!+#REF!+#REF!+#REF!+#REF!+#REF!+#REF!+#REF!+#REF!+#REF!+#REF!+#REF!+#REF!+#REF!+#REF!+#REF!+#REF!+#REF!+#REF!+#REF!+#REF!+#REF!+#REF!+#REF!+#REF!+#REF!+#REF!</definedName>
    <definedName name="xxxChunkR16362C1">xxxChunkR16363C1+#REF!+#REF!+#REF!+#REF!+#REF!+#REF!+#REF!+#REF!+#REF!+#REF!+#REF!+#REF!+#REF!+#REF!+#REF!+#REF!+#REF!+#REF!+#REF!+#REF!+#REF!+#REF!+#REF!+#REF!+#REF!+#REF!+#REF!</definedName>
    <definedName name="xxxChunkR16363C1">+#REF!+#REF!+#REF!+#REF!+#REF!+#REF!+#REF!+#REF!+#REF!+#REF!+#REF!+#REF!+#REF!+#REF!+#REF!+#REF!+#REF!+#REF!+#REF!+#REF!+#REF!+#REF!+#REF!+#REF!+#REF!+#REF!+#REF!+#REF!</definedName>
    <definedName name="xxxChunkR16364C1">xxxChunkR16365C1+#REF!+#REF!+#REF!+#REF!+#REF!+#REF!+#REF!+#REF!+#REF!+#REF!+#REF!+#REF!+#REF!+#REF!+#REF!+#REF!+#REF!+#REF!+#REF!+#REF!+#REF!+#REF!+#REF!+#REF!+#REF!+#REF!+#REF!</definedName>
    <definedName name="xxxChunkR16365C1">+#REF!+#REF!+#REF!+#REF!+#REF!+#REF!+#REF!+#REF!+#REF!+#REF!+#REF!+#REF!+#REF!+#REF!+#REF!+#REF!+#REF!+#REF!+#REF!+#REF!+#REF!+#REF!+#REF!+#REF!+#REF!+#REF!+#REF!+#REF!</definedName>
    <definedName name="xxxChunkR16366C1">xxxChunkR16367C1+#REF!+#REF!+#REF!+#REF!+#REF!+#REF!+#REF!+#REF!+#REF!+#REF!+#REF!+#REF!+#REF!+#REF!+#REF!+#REF!+#REF!+#REF!+#REF!+#REF!+#REF!+#REF!+#REF!+#REF!+#REF!+#REF!+#REF!</definedName>
    <definedName name="xxxChunkR16367C1">+#REF!+#REF!+#REF!+#REF!+#REF!+#REF!+#REF!+#REF!+#REF!+#REF!+#REF!+#REF!+#REF!+#REF!+#REF!+#REF!+#REF!+#REF!+#REF!+#REF!+#REF!+#REF!+#REF!+#REF!+#REF!+#REF!+#REF!+#REF!</definedName>
    <definedName name="xxxChunkR16368C1">xxxChunkR16369C1+#REF!+#REF!+#REF!+#REF!+#REF!+#REF!+#REF!+#REF!+#REF!+#REF!+#REF!+#REF!+#REF!+#REF!+#REF!+#REF!+#REF!+#REF!+#REF!+#REF!+#REF!+#REF!+#REF!+#REF!+#REF!+#REF!+#REF!</definedName>
    <definedName name="xxxChunkR16369C1">+#REF!+#REF!+#REF!+#REF!+#REF!+#REF!+#REF!+#REF!+#REF!+#REF!+#REF!+#REF!+#REF!+#REF!+#REF!+#REF!+#REF!+#REF!+#REF!+#REF!+#REF!+#REF!+#REF!+#REF!+#REF!+#REF!+#REF!+#REF!</definedName>
    <definedName name="xxxChunkR16370C1">xxxChunkR16371C1+#REF!+#REF!+#REF!+#REF!+#REF!+#REF!+#REF!+#REF!+#REF!+#REF!+#REF!+#REF!+#REF!+#REF!+#REF!+#REF!+#REF!+#REF!+#REF!+#REF!+#REF!+#REF!+#REF!+#REF!+#REF!+#REF!+#REF!</definedName>
    <definedName name="xxxChunkR16371C1">+#REF!+#REF!+#REF!+#REF!+#REF!+#REF!+#REF!+#REF!+#REF!+#REF!+#REF!+#REF!+#REF!+#REF!+#REF!+#REF!+#REF!+#REF!+#REF!+#REF!+#REF!+#REF!+#REF!+#REF!+#REF!+#REF!+#REF!+#REF!</definedName>
    <definedName name="xxxChunkR16372C1">xxxChunkR16373C1+#REF!+#REF!+#REF!+#REF!+#REF!+#REF!+#REF!+#REF!+#REF!+#REF!+#REF!+#REF!+#REF!+#REF!+#REF!+#REF!+#REF!+#REF!+#REF!+#REF!+#REF!+#REF!+#REF!+#REF!+#REF!+#REF!+#REF!</definedName>
    <definedName name="xxxChunkR16373C1">+#REF!+#REF!+#REF!+#REF!+#REF!+#REF!+#REF!+#REF!+#REF!+#REF!+#REF!+#REF!+#REF!+#REF!+#REF!+#REF!+#REF!+#REF!+#REF!+#REF!+#REF!+#REF!+#REF!+#REF!+#REF!+#REF!+#REF!+#REF!</definedName>
    <definedName name="xxxChunkR16374C1">xxxChunkR16375C1+#REF!+#REF!+#REF!+#REF!+#REF!+#REF!+#REF!+#REF!+#REF!+#REF!+#REF!+#REF!+#REF!+#REF!+#REF!+#REF!+#REF!+#REF!+#REF!+#REF!+#REF!+#REF!+#REF!+#REF!+#REF!+#REF!+#REF!</definedName>
    <definedName name="xxxChunkR16375C1">+#REF!+#REF!+#REF!+#REF!+#REF!+#REF!+#REF!+#REF!+#REF!+#REF!+#REF!+#REF!+#REF!+#REF!+#REF!+#REF!+#REF!+#REF!+#REF!+#REF!+#REF!+#REF!+#REF!+#REF!+#REF!+#REF!+#REF!+#REF!</definedName>
    <definedName name="xxxChunkR16376C1">+#REF!+#REF!+#REF!+#REF!+#REF!+#REF!+#REF!+#REF!+#REF!+#REF!+#REF!+#REF!+#REF!+#REF!+#REF!+#REF!+#REF!+#REF!+#REF!+#REF!+#REF!+#REF!+#REF!+#REF!+#REF!+#REF!+#REF!+#REF!+#REF!+#REF!+#REF!+#REF!+#REF!</definedName>
    <definedName name="xxxChunkR16377C1">+#REF!+#REF!+#REF!+#REF!+#REF!+#REF!+#REF!+#REF!+#REF!+#REF!+#REF!+#REF!+#REF!+#REF!+#REF!+#REF!+#REF!+#REF!+#REF!+#REF!+#REF!+#REF!+#REF!+#REF!+#REF!+#REF!+#REF!+#REF!+#REF!+#REF!+#REF!+#REF!+#REF!</definedName>
    <definedName name="xxxChunkR16378C1">+#REF!+#REF!+#REF!+#REF!+#REF!+#REF!+#REF!+#REF!+#REF!+#REF!+#REF!+#REF!+#REF!+#REF!+#REF!+#REF!+#REF!+#REF!+#REF!+#REF!+#REF!+#REF!+#REF!+#REF!+#REF!+#REF!+#REF!+#REF!+#REF!+#REF!+#REF!+#REF!+#REF!</definedName>
    <definedName name="xxxChunkR16379C1">+#REF!+#REF!+#REF!+#REF!+#REF!+#REF!+#REF!+#REF!+#REF!+#REF!+#REF!+#REF!+#REF!+#REF!+#REF!+#REF!+#REF!+#REF!+#REF!+#REF!+#REF!+#REF!+#REF!+#REF!+#REF!+#REF!+#REF!+#REF!+#REF!+#REF!+#REF!+#REF!+#REF!</definedName>
    <definedName name="xxxChunkR16380C1">+#REF!+#REF!+#REF!+#REF!+#REF!+#REF!+#REF!+#REF!+#REF!+#REF!+#REF!+#REF!+#REF!+#REF!+#REF!+#REF!+#REF!+#REF!+#REF!+#REF!+#REF!+#REF!+#REF!+#REF!+#REF!+#REF!+#REF!+#REF!+#REF!+#REF!+#REF!+#REF!+#REF!</definedName>
    <definedName name="xxxChunkR16381C1">+#REF!+#REF!+#REF!+#REF!+#REF!+#REF!+#REF!+#REF!+#REF!+#REF!+#REF!+#REF!+#REF!+#REF!+#REF!+#REF!+#REF!+#REF!+#REF!+#REF!+#REF!+#REF!+#REF!+#REF!+#REF!+#REF!+#REF!+#REF!+#REF!+#REF!+#REF!+#REF!+#REF!</definedName>
    <definedName name="xxxChunkR16382C1">+#REF!+#REF!+#REF!+#REF!+#REF!+#REF!+#REF!+#REF!+#REF!+#REF!+#REF!+#REF!+#REF!+#REF!+#REF!+#REF!+#REF!+#REF!+#REF!+#REF!+#REF!+#REF!+#REF!+#REF!+#REF!+#REF!+#REF!+#REF!+#REF!+#REF!+#REF!+#REF!+#REF!</definedName>
    <definedName name="xxxChunkR16383C1">+#REF!+#REF!+#REF!+#REF!+#REF!+#REF!+#REF!+#REF!+#REF!+#REF!+#REF!+#REF!+#REF!+#REF!+#REF!+#REF!+#REF!+#REF!+#REF!+#REF!+#REF!+#REF!+#REF!+#REF!+#REF!+#REF!+#REF!+#REF!+#REF!+#REF!+#REF!+#REF!+#REF!</definedName>
    <definedName name="xxxcji">xxxChunkR16363C1+#REF!+#REF!+#REF!+#REF!+#REF!+#REF!+#REF!+#REF!+#REF!+#REF!+#REF!+#REF!+#REF!+#REF!+#REF!+#REF!+#REF!+#REF!+#REF!+#REF!+#REF!+#REF!+#REF!+#REF!+#REF!+#REF!+#REF!</definedName>
    <definedName name="xxxCLabel1.1.Prompt">0</definedName>
    <definedName name="xxxCLabel1.10.Prompt">0</definedName>
    <definedName name="xxxCLabel1.11.Prompt">0</definedName>
    <definedName name="xxxCLabel1.12.Prompt">0</definedName>
    <definedName name="xxxCLabel1.13.Prompt">0</definedName>
    <definedName name="xxxCLabel1.14.Prompt">0</definedName>
    <definedName name="xxxCLabel1.15.Prompt">0</definedName>
    <definedName name="xxxCLabel1.16.Prompt">0</definedName>
    <definedName name="xxxCLabel1.17.Prompt">0</definedName>
    <definedName name="xxxCLabel1.18.Prompt">0</definedName>
    <definedName name="xxxCLabel1.19.Prompt">0</definedName>
    <definedName name="xxxCLabel1.2.Prompt">0</definedName>
    <definedName name="xxxCLabel1.20.Prompt">0</definedName>
    <definedName name="xxxCLabel1.21.Prompt">0</definedName>
    <definedName name="xxxCLabel1.22.Prompt">0</definedName>
    <definedName name="xxxCLabel1.23.Prompt">0</definedName>
    <definedName name="xxxCLabel1.24.Prompt">0</definedName>
    <definedName name="xxxCLabel1.25.Prompt">0</definedName>
    <definedName name="xxxCLabel1.3.Prompt">0</definedName>
    <definedName name="xxxCLabel1.4.Prompt">0</definedName>
    <definedName name="xxxCLabel1.5.Prompt">0</definedName>
    <definedName name="xxxCLabel1.6.Prompt">0</definedName>
    <definedName name="xxxCLabel1.7.Prompt">0</definedName>
    <definedName name="xxxCLabel1.8.Prompt">0</definedName>
    <definedName name="xxxCLabel1.9.Prompt">0</definedName>
    <definedName name="xxxColHeader1bx">0</definedName>
    <definedName name="xxxColHeader1by">11</definedName>
    <definedName name="xxxColHeader1ex">0</definedName>
    <definedName name="xxxColHeader1ey">11</definedName>
    <definedName name="xxxColLabels1bx">1</definedName>
    <definedName name="xxxColLabels1by">11</definedName>
    <definedName name="xxxColLabels1ex">25</definedName>
    <definedName name="xxxColLabels1ey">11</definedName>
    <definedName name="xxxCommon1DimValue1.1">"'5503"</definedName>
    <definedName name="xxxCommon1DimValue1.2">"PROFIT &amp; LOSS ACCOUNT CHEMICAL"</definedName>
    <definedName name="xxxCommon1DimValue2.1">"A"</definedName>
    <definedName name="xxxCommon1DimValue2.2">"Actual"</definedName>
    <definedName name="xxxCommon1DimValue3.1">"'2360"</definedName>
    <definedName name="xxxCommon1DimValue3.2">"SHANGAI SPECIALTY COR"</definedName>
    <definedName name="xxxCommon1DimValue4.1">"'05"</definedName>
    <definedName name="xxxCommon1DimValue4.2">"May"</definedName>
    <definedName name="xxxCommon1DimValue5.1">"Year-to-Date"</definedName>
    <definedName name="xxxCommon1DimValue5.2">"Year to date P&amp;L Accumulation"</definedName>
    <definedName name="xxxCommon1DimValue6.1">"'2003"</definedName>
    <definedName name="xxxCommon1DimValue6.2">2003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DataBlock1bx">1</definedName>
    <definedName name="xxxDataBlock1by">15</definedName>
    <definedName name="xxxDataBlock1ex">25</definedName>
    <definedName name="xxxDataBlock1ey">93</definedName>
    <definedName name="xxxDownfootCols1Count">0</definedName>
    <definedName name="xxxDownfootRows1Count">13</definedName>
    <definedName name="xxxDownfootRows1Number0">18</definedName>
    <definedName name="xxxDownfootRows1Number1">26</definedName>
    <definedName name="xxxDownfootRows1Number10">83</definedName>
    <definedName name="xxxDownfootRows1Number11">85</definedName>
    <definedName name="xxxDownfootRows1Number12">88</definedName>
    <definedName name="xxxDownfootRows1Number13">132</definedName>
    <definedName name="xxxDownfootRows1Number14">136</definedName>
    <definedName name="xxxDownfootRows1Number15">139</definedName>
    <definedName name="xxxDownfootRows1Number16">151</definedName>
    <definedName name="xxxDownfootRows1Number17">152</definedName>
    <definedName name="xxxDownfootRows1Number18">153</definedName>
    <definedName name="xxxDownfootRows1Number19">156</definedName>
    <definedName name="xxxDownfootRows1Number2">33</definedName>
    <definedName name="xxxDownfootRows1Number20">190</definedName>
    <definedName name="xxxDownfootRows1Number21">191</definedName>
    <definedName name="xxxDownfootRows1Number22">194</definedName>
    <definedName name="xxxDownfootRows1Number23">200</definedName>
    <definedName name="xxxDownfootRows1Number24">222</definedName>
    <definedName name="xxxDownfootRows1Number25">224</definedName>
    <definedName name="xxxDownfootRows1Number26">227</definedName>
    <definedName name="xxxDownfootRows1Number27">228</definedName>
    <definedName name="xxxDownfootRows1Number28">230</definedName>
    <definedName name="xxxDownfootRows1Number3">38</definedName>
    <definedName name="xxxDownfootRows1Number4">43</definedName>
    <definedName name="xxxDownfootRows1Number5">54</definedName>
    <definedName name="xxxDownfootRows1Number6">58</definedName>
    <definedName name="xxxDownfootRows1Number7">64</definedName>
    <definedName name="xxxDownfootRows1Number8">75</definedName>
    <definedName name="xxxDownfootRows1Number9">76</definedName>
    <definedName name="xxxEntireArea1bx">0</definedName>
    <definedName name="xxxEntireArea1by">2</definedName>
    <definedName name="xxxEntireArea1ex">25</definedName>
    <definedName name="xxxEntireArea1ey">93</definedName>
    <definedName name="xxxGNVFileName">"P&amp;L.GNV"</definedName>
    <definedName name="xxxGNVStamp">1046183883</definedName>
    <definedName name="xxxHeaderCols1Count">0</definedName>
    <definedName name="xxxHeaderRows1Count">0</definedName>
    <definedName name="xxxNumber_Areas">1</definedName>
    <definedName name="xxxODECols1Count">0</definedName>
    <definedName name="xxxODERows1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1.Prompt">0</definedName>
    <definedName name="xxxRLabel1.102.Prompt">0</definedName>
    <definedName name="xxxRLabel1.103.Prompt">0</definedName>
    <definedName name="xxxRLabel1.104.Prompt">0</definedName>
    <definedName name="xxxRLabel1.105.Prompt">0</definedName>
    <definedName name="xxxRLabel1.106.Prompt">0</definedName>
    <definedName name="xxxRLabel1.107.Prompt">0</definedName>
    <definedName name="xxxRLabel1.108.Prompt">0</definedName>
    <definedName name="xxxRLabel1.109.Prompt">0</definedName>
    <definedName name="xxxRLabel1.11.Prompt">0</definedName>
    <definedName name="xxxRLabel1.110.Prompt">0</definedName>
    <definedName name="xxxRLabel1.111.Prompt">0</definedName>
    <definedName name="xxxRLabel1.112.Prompt">0</definedName>
    <definedName name="xxxRLabel1.113.Prompt">0</definedName>
    <definedName name="xxxRLabel1.114.Prompt">0</definedName>
    <definedName name="xxxRLabel1.115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63.Prompt">0</definedName>
    <definedName name="xxxRLabel1.64.Prompt">0</definedName>
    <definedName name="xxxRLabel1.65.Prompt">0</definedName>
    <definedName name="xxxRLabel1.66.Prompt">0</definedName>
    <definedName name="xxxRLabel1.67.Prompt">0</definedName>
    <definedName name="xxxRLabel1.68.Prompt">0</definedName>
    <definedName name="xxxRLabel1.69.Prompt">0</definedName>
    <definedName name="xxxRLabel1.7.Prompt">0</definedName>
    <definedName name="xxxRLabel1.70.Prompt">0</definedName>
    <definedName name="xxxRLabel1.71.Prompt">0</definedName>
    <definedName name="xxxRLabel1.72.Prompt">0</definedName>
    <definedName name="xxxRLabel1.73.Prompt">0</definedName>
    <definedName name="xxxRLabel1.74.Prompt">0</definedName>
    <definedName name="xxxRLabel1.75.Prompt">0</definedName>
    <definedName name="xxxRLabel1.76.Prompt">0</definedName>
    <definedName name="xxxRLabel1.77.Prompt">0</definedName>
    <definedName name="xxxRLabel1.78.Prompt">0</definedName>
    <definedName name="xxxRLabel1.79.Prompt">0</definedName>
    <definedName name="xxxRLabel1.8.Prompt">0</definedName>
    <definedName name="xxxRLabel1.80.Prompt">0</definedName>
    <definedName name="xxxRLabel1.81.Prompt">0</definedName>
    <definedName name="xxxRLabel1.82.Prompt">0</definedName>
    <definedName name="xxxRLabel1.83.Prompt">0</definedName>
    <definedName name="xxxRLabel1.84.Prompt">0</definedName>
    <definedName name="xxxRLabel1.85.Prompt">0</definedName>
    <definedName name="xxxRLabel1.86.Prompt">0</definedName>
    <definedName name="xxxRLabel1.87.Prompt">0</definedName>
    <definedName name="xxxRLabel1.88.Prompt">0</definedName>
    <definedName name="xxxRLabel1.89.Prompt">0</definedName>
    <definedName name="xxxRLabel1.9.Prompt">0</definedName>
    <definedName name="xxxRLabel1.90.Prompt">0</definedName>
    <definedName name="xxxRLabel1.91.Prompt">0</definedName>
    <definedName name="xxxRLabel1.96.Prompt">0</definedName>
    <definedName name="xxxRLabel1.97.Prompt">0</definedName>
    <definedName name="xxxRLabel1.98.Prompt">0</definedName>
    <definedName name="xxxRLabel1.99.Prompt">0</definedName>
    <definedName name="xxxRowHeader1bx">0</definedName>
    <definedName name="xxxRowHeader1by">13</definedName>
    <definedName name="xxxRowLabels1bx">0</definedName>
    <definedName name="xxxUDCols1Submit0">1</definedName>
    <definedName name="ycl">#REF!</definedName>
    <definedName name="years">#REF!</definedName>
    <definedName name="YF">#REF!</definedName>
    <definedName name="yh">#REF!</definedName>
    <definedName name="yid" hidden="1">{"'现金流量表（全部投资）'!$B$4:$P$23"}</definedName>
    <definedName name="yingfu">#REF!</definedName>
    <definedName name="yingfu.dbf">#REF!</definedName>
    <definedName name="yingfugzi">#REF!</definedName>
    <definedName name="YSZK">#REF!</definedName>
    <definedName name="yu">[17]_6001!$A$1:$M$74</definedName>
    <definedName name="yy">#REF!</definedName>
    <definedName name="yyyyyyyyyyyyyyyyyyyyyyyyyyyyyyyyyyyyyyyyyyyyyyyyyyyyyyyyyyyyyyyyyyyyyyyyyyyyyyyyyyyyyyyyyyyyyyyyyyyyyyyyyyyyyyyyyyyyyyyyyyyyyyyyyyyyyyyyyyyyyyyyyyyyyyyyyyyyyyyyyyyyyyyyyyyyyyyyyyyyyyyyyyyyyyyyyyyyyyyyyyyyyyyyyyyyyyyyyyyyyyyyyyyyyyyyyyyyyyyyyyyyyyyyyyyyyyy">#REF!</definedName>
    <definedName name="YZJ">#REF!</definedName>
    <definedName name="Z_5A7E9228_36DE_4D21_B97D_BD0079B3A721_.wvu.Cols">'[88]表21 净利润调节表'!$L$1:$L$65536</definedName>
    <definedName name="Z_PZ02">#REF!</definedName>
    <definedName name="Z32_Cost_red">'[36]Financ. Overview'!#REF!</definedName>
    <definedName name="zaijian">#REF!</definedName>
    <definedName name="zhesuanb">[89]收入!$A$15</definedName>
    <definedName name="ZJF">#REF!</definedName>
    <definedName name="zjgch2000.dbf">#REF!</definedName>
    <definedName name="zjsya">ROW()-3</definedName>
    <definedName name="zjsyb">VLOOKUP(#REF!,#REF!,2,FALSE)</definedName>
    <definedName name="zjsyb_52">VLOOKUP(#REF!,#REF!,2,FALSE)</definedName>
    <definedName name="zjsyc">VLOOKUP(#REF!,#REF!,3,FALSE)</definedName>
    <definedName name="zjsyc_52">VLOOKUP(#REF!,#REF!,3,FALSE)</definedName>
    <definedName name="zjsyd">VLOOKUP(#REF!,#REF!,6,FALSE)</definedName>
    <definedName name="zjsyd_52">VLOOKUP(#REF!,#REF!,6,FALSE)</definedName>
    <definedName name="zjt">#REF!</definedName>
    <definedName name="zl">[90]XL4Poppy!$C$4</definedName>
    <definedName name="ZM">[16]调整分录!$F$5:$F$61</definedName>
    <definedName name="zma123">#REF!</definedName>
    <definedName name="zmz52">#REF!</definedName>
    <definedName name="ZY">#REF!</definedName>
    <definedName name="z大连分公司明细帐.dbf">#REF!</definedName>
    <definedName name="阿萨斯">#REF!</definedName>
    <definedName name="阿瑟">'[91]5201.2004'!$A$1:$I$24</definedName>
    <definedName name="啊">#REF!</definedName>
    <definedName name="啊啊">#REF!</definedName>
    <definedName name="爱爱爱">[87]案例!xxxChunkR16295C1+#REF!+#REF!+#REF!+#REF!+#REF!+#REF!+#REF!+#REF!+#REF!+#REF!+#REF!+#REF!+#REF!+#REF!+#REF!+#REF!+#REF!+#REF!+#REF!+#REF!+#REF!+#REF!+#REF!+#REF!+#REF!+#REF!+#REF!+#REF!</definedName>
    <definedName name="安置补助1">[92]土地使用权作业分析表—成本逼近法!$C$14</definedName>
    <definedName name="暗暗审">'[37]M-5A'!$B$10</definedName>
    <definedName name="嗷嗷嗷">#N/A</definedName>
    <definedName name="八">#REF!</definedName>
    <definedName name="白壳">#REF!</definedName>
    <definedName name="办公">#REF!</definedName>
    <definedName name="办公设备">[93]办公设备!$A$1:$P$25</definedName>
    <definedName name="包装组明细帐">#REF!</definedName>
    <definedName name="保管费清单">#REF!</definedName>
    <definedName name="保护神其他应收款.dbf">#REF!</definedName>
    <definedName name="保守">#REF!</definedName>
    <definedName name="保守预算">#REF!</definedName>
    <definedName name="保证人">#REF!</definedName>
    <definedName name="报表">#REF!</definedName>
    <definedName name="备查类">#REF!</definedName>
    <definedName name="被评估单位">[94]机械设备步骤复核表!$B$3</definedName>
    <definedName name="本年TB">#REF!</definedName>
    <definedName name="本年累计资产总额">#REF!</definedName>
    <definedName name="本年利润">#REF!</definedName>
    <definedName name="本期确认的公允价值变动收益">[95]公允价值变动损益!$C$18</definedName>
    <definedName name="本期转会的公允价值变动暂时性差异">[95]公允价值变动损益!$D$18</definedName>
    <definedName name="本市">#REF!</definedName>
    <definedName name="比例">#REF!</definedName>
    <definedName name="比赛">#REF!</definedName>
    <definedName name="币种">[95]外币折算测算表!$A$6:$A$13</definedName>
    <definedName name="编号">#REF!</definedName>
    <definedName name="变动异常的报表项目">#REF!</definedName>
    <definedName name="表格">#REF!</definedName>
    <definedName name="表头信息１">#REF!</definedName>
    <definedName name="滨湖">#REF!</definedName>
    <definedName name="拨付下属公司资金">#REF!</definedName>
    <definedName name="补充养老补充医疗税收金额">[95]扣除类调整项目表!$D$63</definedName>
    <definedName name="补充养老补充医疗账载金额">[95]扣除类调整项目表!$C$63</definedName>
    <definedName name="补充资料1">#REF!</definedName>
    <definedName name="补充资料1.1">#REF!</definedName>
    <definedName name="补充资料2">#REF!</definedName>
    <definedName name="补充资料2.1">#REF!</definedName>
    <definedName name="补充资料2.2">#REF!</definedName>
    <definedName name="补贴收入明细表">#REF!</definedName>
    <definedName name="不">#REF!</definedName>
    <definedName name="不符合税收规定的销售折扣和折让税收金额">[95]收入调整类项目表!$D$17</definedName>
    <definedName name="不符合税收规定的销售折扣和折让账载金额">[95]收入调整类项目表!$C$17</definedName>
    <definedName name="不使用">#REF!</definedName>
    <definedName name="不锈钢2003">[94]价格指数新!$I$125</definedName>
    <definedName name="不锈钢2004">[94]价格指数新!$I$124</definedName>
    <definedName name="不锈钢2005">[94]价格指数新!$I$123</definedName>
    <definedName name="不锈钢2006">[94]价格指数新!$I$122</definedName>
    <definedName name="不锈钢2007">[94]价格指数新!$I$121</definedName>
    <definedName name="不锈钢2008">[94]价格指数新!$I$120</definedName>
    <definedName name="不锈钢2009">[94]价格指数新!$I$119</definedName>
    <definedName name="不锈钢2010">[94]价格指数新!$I$118</definedName>
    <definedName name="不锈钢2011">[94]价格指数新!$I$117</definedName>
    <definedName name="不锈钢2012">[94]价格指数新!$I$116</definedName>
    <definedName name="不锈钢2013">[94]价格指数新!$I$115</definedName>
    <definedName name="不锈钢2014">[94]价格指数新!$I$114</definedName>
    <definedName name="不锈钢价格指数">#REF!</definedName>
    <definedName name="不允许扣除的境外投资损失调增金额">[95]收入调整类项目表!$E$44</definedName>
    <definedName name="不知道">xxxChunkR16309C1+#REF!+#REF!+#REF!+#REF!+#REF!+#REF!+#REF!+#REF!+#REF!+#REF!+#REF!+#REF!+#REF!+#REF!+#REF!+#REF!+#REF!+#REF!+#REF!+#REF!+#REF!+#REF!+#REF!+#REF!</definedName>
    <definedName name="部门档案">[96]参数!$C$20:$C$29</definedName>
    <definedName name="部门收支分析2.dbf">#REF!</definedName>
    <definedName name="材料">#REF!</definedName>
    <definedName name="材料成本差异">#REF!</definedName>
    <definedName name="材料成本汇总表">#REF!</definedName>
    <definedName name="财务费用">#REF!</definedName>
    <definedName name="财务费用.dbf">#REF!</definedName>
    <definedName name="财务费用多栏明细账">#REF!</definedName>
    <definedName name="财务费用率">[97]若干参数测算表!$M$8</definedName>
    <definedName name="财务费用明细帐">#REF!</definedName>
    <definedName name="财务费用明细账">#REF!</definedName>
    <definedName name="财务费用预计">'[98]附A-7'!$K$35</definedName>
    <definedName name="财务应收">#REF!</definedName>
    <definedName name="财务帐龄11">#REF!</definedName>
    <definedName name="仓存与总账对账单">#REF!</definedName>
    <definedName name="测试">#REF!</definedName>
    <definedName name="岑璐轶">#REF!</definedName>
    <definedName name="曾明">#REF!</definedName>
    <definedName name="查询3">#REF!</definedName>
    <definedName name="产成品">#REF!</definedName>
    <definedName name="产品成本分摊表">#REF!</definedName>
    <definedName name="厂房4">{"Book1","公路收费权测算表.xls"}</definedName>
    <definedName name="超过国资预付款项">#REF!</definedName>
    <definedName name="车车皮">#REF!</definedName>
    <definedName name="车辆">#REF!</definedName>
    <definedName name="车辆净值增值额">'[94]4-6-5车辆'!$AH$28</definedName>
    <definedName name="车辆净值增值率">'[94]4-6-5车辆'!$AJ$28</definedName>
    <definedName name="车辆评估净值">'[94]4-6-5车辆'!$AF$28</definedName>
    <definedName name="车辆评估原值">'[94]4-6-5车辆'!$AD$28</definedName>
    <definedName name="车辆数量">'[99]4-6-5车辆'!$H$28</definedName>
    <definedName name="车辆调整后账面净值">'[94]4-6-5车辆'!$R$28</definedName>
    <definedName name="车辆调整后账面原值">'[94]4-6-5车辆'!$Q$28</definedName>
    <definedName name="车辆原值增值额">'[94]4-6-5车辆'!$AG$28</definedName>
    <definedName name="车辆原值增值率">'[94]4-6-5车辆'!$AI$28</definedName>
    <definedName name="车辆账面净值">'[94]4-6-5车辆'!$L$28</definedName>
    <definedName name="车辆账面原值">'[94]4-6-5车辆'!$K$28</definedName>
    <definedName name="车辆作业分析表">[100]!车辆作业分析表</definedName>
    <definedName name="陈勇">#REF!</definedName>
    <definedName name="陈勇11">#REF!</definedName>
    <definedName name="成本" hidden="1">{"现金主表",#N/A,FALSE,"正式Cashflow"}</definedName>
    <definedName name="成本1">[101]客户基本概况表!$B$5</definedName>
    <definedName name="成本3">[102]评估假设!#REF!</definedName>
    <definedName name="成本测算">[102]评估假设!#REF!</definedName>
    <definedName name="成本对方科目">#REF!</definedName>
    <definedName name="成本分月">#REF!</definedName>
    <definedName name="成本归集2019.2">#REF!</definedName>
    <definedName name="成本国资投资性房地产">#REF!</definedName>
    <definedName name="成本预测表" hidden="1">{"负债及权益",#N/A,FALSE,"TB-BS"}</definedName>
    <definedName name="城建">#REF!</definedName>
    <definedName name="程序_对应索引">[103]应交税费实质性程序!$K$30:$K$53</definedName>
    <definedName name="程序_对应索引1">[95]现金实质性程序!$K$29:$K$33</definedName>
    <definedName name="程序_对应索引2">[95]银行存款实质性程序!$K$29:$K$42</definedName>
    <definedName name="程序_对应索引3">[95]其他货币资金实质性程序!$K$30:$K$39</definedName>
    <definedName name="程序_实施计划">[103]应交税费实质性程序!$I$30:$I$53</definedName>
    <definedName name="程序_实施计划1">[95]现金实质性程序!$I$29:$I$33</definedName>
    <definedName name="程序_实施计划2">[95]银行存款实质性程序!$I$29:$I$42</definedName>
    <definedName name="程序_实施计划3">[95]其他货币资金实质性程序!$I$30:$I$39</definedName>
    <definedName name="程序_与认定关系">[103]应交税费实质性程序!$J$30:$J$53</definedName>
    <definedName name="程序_与认定关系1">[95]现金实质性程序!$J$29:$J$33</definedName>
    <definedName name="程序_与认定关系2">[95]银行存款实质性程序!$J$29:$J$42</definedName>
    <definedName name="程序_与认定关系3">[95]其他货币资金实质性程序!$J$30:$J$39</definedName>
    <definedName name="秤12">#REF!</definedName>
    <definedName name="持有到期投资本期计提">'[95]资产减值损失（准则）'!$H$12</definedName>
    <definedName name="持有到期投资本期转回">'[95]资产减值损失（准则）'!$D$12</definedName>
    <definedName name="持有至到期投资">#REF!</definedName>
    <definedName name="持有至到期投资1">#REF!</definedName>
    <definedName name="持有至到期投资2">#REF!</definedName>
    <definedName name="抽查">#REF!</definedName>
    <definedName name="抽凭科目名称">'[104]凭证抽查表 '!$C$3</definedName>
    <definedName name="出库调整单">#REF!</definedName>
    <definedName name="出租面积预测2" hidden="1">{"'home'!$F$26","'home'!$A$1:$J$25"}</definedName>
    <definedName name="初">#REF!</definedName>
    <definedName name="初始成本_成本">#REF!</definedName>
    <definedName name="初始成本_权益">#REF!</definedName>
    <definedName name="处12">#REF!</definedName>
    <definedName name="处形式">#REF!</definedName>
    <definedName name="处置方式">#REF!</definedName>
    <definedName name="处置国资固定资产">#REF!</definedName>
    <definedName name="春">xxxChunkR16295C1+#REF!+#REF!+#REF!+#REF!+#REF!+#REF!+#REF!+#REF!+#REF!+#REF!+#REF!+#REF!+#REF!+#REF!+#REF!+#REF!+#REF!+#REF!+#REF!+#REF!+#REF!+#REF!+#REF!+#REF!+#REF!+#REF!+#REF!+#REF!</definedName>
    <definedName name="存货">#REF!</definedName>
    <definedName name="存货1">#REF!</definedName>
    <definedName name="存货1.2">#REF!</definedName>
    <definedName name="存货1.2.1">#REF!</definedName>
    <definedName name="存货1.2.2">#REF!</definedName>
    <definedName name="存货1.2.3">#REF!</definedName>
    <definedName name="存货1.2.4">#REF!</definedName>
    <definedName name="存货1.3">#REF!</definedName>
    <definedName name="存货档案">#REF!</definedName>
    <definedName name="存货跌价准备">#REF!</definedName>
    <definedName name="存货跌价准备1">#REF!</definedName>
    <definedName name="存货跌价准备1.2">#REF!</definedName>
    <definedName name="存货跌价准备1.3">#REF!</definedName>
    <definedName name="存货跌价准备1.4">#REF!</definedName>
    <definedName name="存货跌价准备2">#REF!</definedName>
    <definedName name="存货跌价准备本期计提">'[95]资产减值损失（准则）'!$H$10</definedName>
    <definedName name="存货跌价准备本期转回">'[95]资产减值损失（准则）'!$D$10</definedName>
    <definedName name="存货跌价准备减少数">[104]存货审核表!$E$9</definedName>
    <definedName name="存货跌价准备期初数">[104]存货审核表!$C$9</definedName>
    <definedName name="存货跌价准备期末数">[104]存货审核表!$F$9</definedName>
    <definedName name="存货跌价准备审核数">[104]存货审核表!$I$9</definedName>
    <definedName name="存货跌价准备调整数">[104]存货审核表!$H$9</definedName>
    <definedName name="存货跌价准备增加数">[104]存货审核表!$D$9</definedName>
    <definedName name="存货计价">#REF!</definedName>
    <definedName name="存货明细">#REF!</definedName>
    <definedName name="存货项目名称2">#REF!</definedName>
    <definedName name="存货项目名称3">#REF!</definedName>
    <definedName name="存货项目名称4">#REF!</definedName>
    <definedName name="存货中的消耗性生物资产">#REF!</definedName>
    <definedName name="存货资本化">#REF!</definedName>
    <definedName name="存款">#REF!</definedName>
    <definedName name="存入保证金">#REF!</definedName>
    <definedName name="错误">xxxChunkR16371C1+#REF!+#REF!+#REF!+#REF!+#REF!+#REF!+#REF!+#REF!+#REF!+#REF!+#REF!+#REF!+#REF!+#REF!+#REF!+#REF!+#REF!+#REF!+#REF!+#REF!+#REF!+#REF!+#REF!+#REF!+#REF!+#REF!+#REF!</definedName>
    <definedName name="达到">#REF!</definedName>
    <definedName name="大道爱上">ROW()-Header_Row</definedName>
    <definedName name="大额比例">#REF!</definedName>
    <definedName name="代处理2">#REF!</definedName>
    <definedName name="贷方">#REF!</definedName>
    <definedName name="贷款">#REF!</definedName>
    <definedName name="贷款损失本期计提">'[95]资产减值损失（准则）'!$H$21</definedName>
    <definedName name="贷款损失本期转回">'[95]资产减值损失（准则）'!$D$21</definedName>
    <definedName name="贷款新">#REF!</definedName>
    <definedName name="待处理流动资产净损失明细表">#REF!</definedName>
    <definedName name="待摊">#REF!</definedName>
    <definedName name="待摊费用">#REF!</definedName>
    <definedName name="待摊费用.dbf">#REF!</definedName>
    <definedName name="待摊费用明细帐.dbf">#REF!</definedName>
    <definedName name="待摊费用余额.dbf">#REF!</definedName>
    <definedName name="单方成本">[54]成本分析!$N$95</definedName>
    <definedName name="单价">#REF!</definedName>
    <definedName name="单价_52">#REF!</definedName>
    <definedName name="单价_75">#REF!</definedName>
    <definedName name="单价_76">#REF!</definedName>
    <definedName name="单价_77">#REF!</definedName>
    <definedName name="单价_78">#REF!</definedName>
    <definedName name="单价_79">#REF!</definedName>
    <definedName name="单价_80">#REF!</definedName>
    <definedName name="单价_81">#REF!</definedName>
    <definedName name="单价_84">#REF!</definedName>
    <definedName name="单价_85">#REF!</definedName>
    <definedName name="单位名称">#REF!</definedName>
    <definedName name="单项土地评估价值">'[105]计算结果表 (单项土地)'!$C$16</definedName>
    <definedName name="当前明细帐">#REF!</definedName>
    <definedName name="当前明细账">#REF!</definedName>
    <definedName name="当月数">#REF!</definedName>
    <definedName name="当月销售">#REF!</definedName>
    <definedName name="当月应收">#REF!</definedName>
    <definedName name="档案">#REF!</definedName>
    <definedName name="档案1">#REF!</definedName>
    <definedName name="到期国资长期借款">#REF!</definedName>
    <definedName name="得到">([106]电子设备!$U$7:$U$70,[106]电子设备!$B$7:$N$70)</definedName>
    <definedName name="得分">#REF!</definedName>
    <definedName name="登陆艇">#REF!</definedName>
    <definedName name="低值易耗品">#REF!</definedName>
    <definedName name="抵扣应纳税所得额调减金额">[95]收入调整类项目表!$F$74</definedName>
    <definedName name="底稿">#REF!</definedName>
    <definedName name="底商">_xleta.EVALUATE+#REF!</definedName>
    <definedName name="地方">#REF!</definedName>
    <definedName name="地面">#REF!</definedName>
    <definedName name="地上面积">[54]设计指标!$T$7</definedName>
    <definedName name="地饰面">#REF!</definedName>
    <definedName name="递延1">#REF!</definedName>
    <definedName name="递延2">#REF!</definedName>
    <definedName name="递延2.1">#REF!</definedName>
    <definedName name="递延2.2">#REF!</definedName>
    <definedName name="递延3">#REF!</definedName>
    <definedName name="递延4">#REF!</definedName>
    <definedName name="递延所得税负债2.2">#REF!</definedName>
    <definedName name="递延所得税负债3.1">#REF!</definedName>
    <definedName name="递延所得税负债3.2">#REF!</definedName>
    <definedName name="递延所得税资产1.0">#REF!</definedName>
    <definedName name="递延所得税资产1.2">#REF!</definedName>
    <definedName name="递延所得税资产1.3">#REF!</definedName>
    <definedName name="递延所得税资产1.4">#REF!</definedName>
    <definedName name="递延所得税资产2.0">#REF!</definedName>
    <definedName name="递延所得税资产2.1">#REF!</definedName>
    <definedName name="递延资产">#REF!</definedName>
    <definedName name="电力工业">#REF!</definedName>
    <definedName name="电气">#REF!</definedName>
    <definedName name="电气机械及器材制造业">#REF!</definedName>
    <definedName name="电子净值增值额">[107]设备!#REF!</definedName>
    <definedName name="电子净值增值率">[107]设备!#REF!</definedName>
    <definedName name="电子评估净值">[107]设备!#REF!</definedName>
    <definedName name="电子评估原值">#REF!</definedName>
    <definedName name="电子数量">#REF!</definedName>
    <definedName name="电子调整后账面净值">[107]设备!#REF!</definedName>
    <definedName name="电子调整后账面原值">[107]设备!#REF!</definedName>
    <definedName name="电子原值增值额">[107]设备!#REF!</definedName>
    <definedName name="电子原值增值率">[107]设备!#REF!</definedName>
    <definedName name="电子账面净值">[107]设备!#REF!</definedName>
    <definedName name="电子账面原值">[107]设备!#REF!</definedName>
    <definedName name="跌价国资">#REF!</definedName>
    <definedName name="顶饰面">#REF!</definedName>
    <definedName name="锭子八月应付">#REF!</definedName>
    <definedName name="东北区应收帐款.dbf">#REF!</definedName>
    <definedName name="东楼02年收入.dbf">#REF!</definedName>
    <definedName name="短期">#REF!</definedName>
    <definedName name="短期借款">#REF!</definedName>
    <definedName name="短期借款.dbf">#REF!</definedName>
    <definedName name="短期借款1.2">#REF!</definedName>
    <definedName name="短期借款2">#REF!</definedName>
    <definedName name="短期借款明细表">#REF!</definedName>
    <definedName name="短期借款外币">#REF!</definedName>
    <definedName name="短期投资">#REF!</definedName>
    <definedName name="短期投资_股票_明细表">#REF!</definedName>
    <definedName name="短期投资_其他_明细表">#REF!</definedName>
    <definedName name="短期投资跌价损失准备明细表">#REF!</definedName>
    <definedName name="短期投资跌价准备">#REF!</definedName>
    <definedName name="短期投资股票投资.dbf">[108]短期投资股票投资.dbf!$A$1:$H$38</definedName>
    <definedName name="短期投资国债投资.dbf">[108]短期投资国债投资.dbf!$A$1:$H$91</definedName>
    <definedName name="短投">#REF!</definedName>
    <definedName name="饿饿饿额">[37]企业表一!$H$14</definedName>
    <definedName name="谔谔">{"Book1","公路收费权测算表.xls"}</definedName>
    <definedName name="二">#REF!</definedName>
    <definedName name="二恶">#N/A</definedName>
    <definedName name="二期">#REF!</definedName>
    <definedName name="发出商品明细表">#REF!</definedName>
    <definedName name="发票">#REF!</definedName>
    <definedName name="发票类别">[96]参数!$A$20:$A$29</definedName>
    <definedName name="发生额及余额表">#REF!</definedName>
    <definedName name="罚金罚款被没收财物损失账载金额">[95]扣除类调整项目表!$C$52</definedName>
    <definedName name="珐">#REF!</definedName>
    <definedName name="烦">#REF!</definedName>
    <definedName name="反向购买">#REF!</definedName>
    <definedName name="房产6">{"Book1","公路收费权测算表.xls"}</definedName>
    <definedName name="房地产">#REF!</definedName>
    <definedName name="房地产企业预计利润调减金额">[95]资产类及其他调整项目表!$F$175</definedName>
    <definedName name="房地产企业预计利润调增金额">[95]资产类及其他调整项目表!$E$175</definedName>
    <definedName name="房地产预计利润调整">#REF!</definedName>
    <definedName name="房屋">#REF!</definedName>
    <definedName name="房屋20015">#REF!</definedName>
    <definedName name="房屋2003">#REF!</definedName>
    <definedName name="房屋2004">#REF!</definedName>
    <definedName name="房屋2005">#REF!</definedName>
    <definedName name="房屋2006">#REF!</definedName>
    <definedName name="房屋2007">#REF!</definedName>
    <definedName name="房屋2008">#REF!</definedName>
    <definedName name="房屋2009">#REF!</definedName>
    <definedName name="房屋2010">#REF!</definedName>
    <definedName name="房屋2011">#REF!</definedName>
    <definedName name="房屋2012">#REF!</definedName>
    <definedName name="房屋2013">#REF!</definedName>
    <definedName name="房屋2014">#REF!</definedName>
    <definedName name="房屋2015">#REF!</definedName>
    <definedName name="房屋建筑物概况表">[109]概括表、结果汇总表!$A$4:$E$8</definedName>
    <definedName name="房屋建筑物减值准备">[109]概括表、结果汇总表!#REF!</definedName>
    <definedName name="房屋建筑物净值减值准备">'[109]4-6-1房屋建筑物'!$X$50</definedName>
    <definedName name="房屋建筑物评估价值2">[109]概括表、结果汇总表!$D$16</definedName>
    <definedName name="房屋建筑物评估价值净值">'[109]4-6-1房屋建筑物'!$AC$51</definedName>
    <definedName name="房屋建筑物评估价值原值">'[109]4-6-1房屋建筑物'!$AA$51</definedName>
    <definedName name="房屋建筑物评估结果汇总表">[109]概括表、结果汇总表!$A$14:$F$19</definedName>
    <definedName name="房屋建筑物增值额">'[109]4-6-1房屋建筑物'!$AE$51</definedName>
    <definedName name="房屋建筑物增值率">'[109]4-6-1房屋建筑物'!$AG$51</definedName>
    <definedName name="房屋建筑物增值率2">[109]概括表、结果汇总表!$F$16</definedName>
    <definedName name="房屋建筑物账面价值净值">'[109]4-6-1房屋建筑物'!$X$51</definedName>
    <definedName name="房屋建筑物账面价值净值1">[109]概括表、结果汇总表!$C$16</definedName>
    <definedName name="房屋建筑物账面价值原值">[109]概括表、结果汇总表!$B$16</definedName>
    <definedName name="房屋建筑物账面价值原值2">'[109]4-6-1房屋建筑物'!$W$51</definedName>
    <definedName name="房屋建筑物账面增值额2">[109]概括表、结果汇总表!$E$16</definedName>
    <definedName name="房屋重置价">[110]计算表!$AL$5</definedName>
    <definedName name="飞过海">[111]XL4Poppy!$C$4</definedName>
    <definedName name="非货币交易成本">#REF!</definedName>
    <definedName name="非货币性交易">#REF!</definedName>
    <definedName name="非货币性交易成本">#REF!</definedName>
    <definedName name="非货币性交易收入">#REF!</definedName>
    <definedName name="蜚">#REF!</definedName>
    <definedName name="分隔">#REF!</definedName>
    <definedName name="分析报表">#REF!</definedName>
    <definedName name="粉针车间明细帐">#REF!</definedName>
    <definedName name="风险金">#REF!</definedName>
    <definedName name="风险准备1">#REF!</definedName>
    <definedName name="风险准备2">#REF!</definedName>
    <definedName name="枫岭开发成本估算2015企业">#REF!</definedName>
    <definedName name="封面1">#REF!</definedName>
    <definedName name="否">#REF!</definedName>
    <definedName name="符合条件的非营利组织的收入">[95]税收优惠!$I$10</definedName>
    <definedName name="符合条件的居民企业之间的股息、红利等权益性投资收益">[95]税收优惠!$I$9</definedName>
    <definedName name="符合性测试">#REF!</definedName>
    <definedName name="福建">#REF!</definedName>
    <definedName name="福利费">#REF!</definedName>
    <definedName name="福利费附加">#REF!</definedName>
    <definedName name="福利费减少数">[112]应付职工薪酬审核表!$F$13</definedName>
    <definedName name="福利费纳税调整数">#REF!</definedName>
    <definedName name="福利费期初数">[112]应付职工薪酬审核表!$D$13</definedName>
    <definedName name="福利费税前扣除数">#REF!</definedName>
    <definedName name="福利费增加数">[112]应付职工薪酬审核表!$E$13</definedName>
    <definedName name="福平公司">#REF!</definedName>
    <definedName name="辅助生产明细帐">#REF!</definedName>
    <definedName name="付款">SUM(OFFSET([113]付款统计!#REF!,,,,MATCH(#REF!,[113]付款统计!$1:$1,)-COLUMNS([113]付款统计!$A:$L)+1))</definedName>
    <definedName name="负权_年初">#REF!</definedName>
    <definedName name="负权_年末">#REF!</definedName>
    <definedName name="负债合并">#REF!</definedName>
    <definedName name="负债及股东权益总计">#REF!</definedName>
    <definedName name="附加">#REF!</definedName>
    <definedName name="复旦大学其他应收款.dbf">#REF!</definedName>
    <definedName name="复核人">CONCATENATE("复核人:",#REF!)</definedName>
    <definedName name="复核日期">CONCATENATE("日期：",#REF!,"年",#REF!,"月",#REF!,"日")</definedName>
    <definedName name="概况表">[109]概括表、结果汇总表!$B$4:$E$8</definedName>
    <definedName name="甘家口">#N/A</definedName>
    <definedName name="钢材2002">[94]价格指数新!$C$126</definedName>
    <definedName name="钢材2008">[114]价格指数!#REF!</definedName>
    <definedName name="钢材2011">[115]价格指数!$U$44</definedName>
    <definedName name="钢材2012">[94]价格指数新!$C$116</definedName>
    <definedName name="钢材2013">[94]价格指数新!$C$115</definedName>
    <definedName name="钢材2014">[94]价格指数新!$C$114</definedName>
    <definedName name="钢铁价格指数">#REF!</definedName>
    <definedName name="港币">#REF!</definedName>
    <definedName name="港币1">#REF!</definedName>
    <definedName name="高分子制造费用">#REF!</definedName>
    <definedName name="个">'[60]非经营性资产及负债2018-12'!个</definedName>
    <definedName name="个人借款">#REF!</definedName>
    <definedName name="个人借款明细">#REF!</definedName>
    <definedName name="各类基本社会保账款支出税收金额">[95]扣除类调整项目表!$D$57</definedName>
    <definedName name="各类基本社会保账款支出账载金额">[95]扣除类调整项目表!$C$57</definedName>
    <definedName name="工程期初.dbf">#REF!</definedName>
    <definedName name="工程施工.dbf">#REF!</definedName>
    <definedName name="工程物资">#REF!</definedName>
    <definedName name="工程物资明细表">#REF!</definedName>
    <definedName name="工会经费">#REF!</definedName>
    <definedName name="工会经费支出税收金额">[95]扣除类调整项目表!$D$28</definedName>
    <definedName name="工会经费支出账载金额">[95]扣除类调整项目表!$C$28</definedName>
    <definedName name="工匠">#REF!</definedName>
    <definedName name="工资">#REF!</definedName>
    <definedName name="工资附加">#REF!</definedName>
    <definedName name="工资纳税调整数">#REF!</definedName>
    <definedName name="工资税前扣除数">#REF!</definedName>
    <definedName name="工资薪金税收金额">[95]扣除类调整项目表!$D$16</definedName>
    <definedName name="工资薪金支出账载金额">[95]扣除类调整项目表!$C$16</definedName>
    <definedName name="公允价值变动收益">#REF!</definedName>
    <definedName name="构筑物减值准备">[109]概括表、结果汇总表!#REF!</definedName>
    <definedName name="构筑物评估价值">[109]概括表、结果汇总表!$D$17</definedName>
    <definedName name="构筑物增值额">[109]概括表、结果汇总表!$E$17</definedName>
    <definedName name="构筑物增值率">[109]概括表、结果汇总表!$F$17</definedName>
    <definedName name="构筑物账面价值净值">[109]概括表、结果汇总表!$C$17</definedName>
    <definedName name="构筑物账面价值原值">[109]概括表、结果汇总表!$B$17</definedName>
    <definedName name="股本">#REF!</definedName>
    <definedName name="股本1">#REF!</definedName>
    <definedName name="股本2">#REF!</definedName>
    <definedName name="股本3">#REF!</definedName>
    <definedName name="股本明细表">#REF!</definedName>
    <definedName name="股份">#REF!</definedName>
    <definedName name="股票投资收益.dbf">[108]股票投资收益.dbf!$A$1:$H$44</definedName>
    <definedName name="股权投资差额">#REF!</definedName>
    <definedName name="股权投资准备">#REF!</definedName>
    <definedName name="固1">#REF!</definedName>
    <definedName name="固3">#REF!</definedName>
    <definedName name="固4">#REF!</definedName>
    <definedName name="固5">#REF!</definedName>
    <definedName name="固6">#REF!</definedName>
    <definedName name="固7">#REF!</definedName>
    <definedName name="固C">#REF!</definedName>
    <definedName name="固M">#REF!</definedName>
    <definedName name="固定1">#REF!</definedName>
    <definedName name="固定5">#REF!</definedName>
    <definedName name="固定资产.dbf">#REF!</definedName>
    <definedName name="固定资产1">#REF!</definedName>
    <definedName name="固定资产本期计提">'[95]资产减值损失（准则）'!$H$16</definedName>
    <definedName name="固定资产本期转回">'[95]资产减值损失（准则）'!$D$16</definedName>
    <definedName name="固定资产变动情况表">#REF!</definedName>
    <definedName name="固定资产及累计折旧明细帐">#REF!</definedName>
    <definedName name="固定资产及累计折旧明细账">#REF!</definedName>
    <definedName name="固定资产价值结构分析表">#REF!</definedName>
    <definedName name="固定资产减值">#REF!</definedName>
    <definedName name="固定资产减值期初数">[116]固定资产及折旧审核表!$B$30</definedName>
    <definedName name="固定资产减值准备">#REF!</definedName>
    <definedName name="固定资产减值准备减少数">[116]固定资产及折旧审核表!$D$30</definedName>
    <definedName name="固定资产减值准备增加数">[116]固定资产及折旧审核表!$C$30</definedName>
    <definedName name="固定资产经营租出">#REF!</definedName>
    <definedName name="固定资产净值">#REF!</definedName>
    <definedName name="固定资产卡片">#REF!</definedName>
    <definedName name="固定资产类别">[117]固定资产未审表!$B$8:$B$14</definedName>
    <definedName name="固定资产其他.dbf">#REF!</definedName>
    <definedName name="固定资产清理">#REF!</definedName>
    <definedName name="固定资产清理.xls">#REF!</definedName>
    <definedName name="固定资产融资租入">#REF!</definedName>
    <definedName name="固定资产原价">#REF!</definedName>
    <definedName name="固定资产运输.dbf">#REF!</definedName>
    <definedName name="固定资产暂时闲置">#REF!</definedName>
    <definedName name="固定资产增减变动明细">#REF!</definedName>
    <definedName name="固定资产账面价值">#REF!</definedName>
    <definedName name="固定资产折旧">#REF!</definedName>
    <definedName name="固定资产折旧表">#REF!</definedName>
    <definedName name="固定资产折旧表1">#REF!</definedName>
    <definedName name="固定资产折旧费用分配表">[118]固定资产折旧费用每月分配表!$A$1:$M$11</definedName>
    <definedName name="固定资产折旧汇总表">#REF!</definedName>
    <definedName name="固定资产准备处置">#REF!</definedName>
    <definedName name="顾">#REF!</definedName>
    <definedName name="关联">#REF!</definedName>
    <definedName name="管">#REF!</definedName>
    <definedName name="管道沟槽净值">[109]概括表、结果汇总表!$C$18</definedName>
    <definedName name="管道沟槽原值">[109]概括表、结果汇总表!$B$18</definedName>
    <definedName name="管理">#REF!</definedName>
    <definedName name="管理费率">[105]首页!$C$7</definedName>
    <definedName name="管理费用">#REF!</definedName>
    <definedName name="管理费用11.dbf">#REF!</definedName>
    <definedName name="管理费用12.dbf">#REF!</definedName>
    <definedName name="管理费用补充养老保险费">[119]销售费用审核表!$G$30</definedName>
    <definedName name="管理费用广宣费">[120]管理费用审核表!#REF!</definedName>
    <definedName name="管理费用基本养老保险费">[119]销售费用审核表!$G$26</definedName>
    <definedName name="管理费用率">[97]若干参数测算表!$M$7</definedName>
    <definedName name="管理费用明细账">#REF!</definedName>
    <definedName name="管理费用失业保险费">[119]销售费用审核表!$G$29</definedName>
    <definedName name="管理费用无形资产">[119]销售费用审核表!$G$28</definedName>
    <definedName name="管理费用项目">#REF!</definedName>
    <definedName name="管理费用预计">'[98]附A-7'!$K$26</definedName>
    <definedName name="管理费用预计1">'[121]附A-7'!$K$26</definedName>
    <definedName name="管理费用预算">#REF!</definedName>
    <definedName name="管理费用长期待摊">[119]销售费用审核表!$G$27</definedName>
    <definedName name="灌溉、农产品初加工、兽医、农技推广、农机作业和维修等农、林、牧、渔服务业项目">[95]税收优惠!$I$23</definedName>
    <definedName name="广东">#REF!</definedName>
    <definedName name="广西">#REF!</definedName>
    <definedName name="广宣费不允许扣除账载金额">[95]广告费和业务宣传费!$H$8</definedName>
    <definedName name="广宣费账载金额">[95]广告费和业务宣传费!$H$7</definedName>
    <definedName name="广州">#REF!</definedName>
    <definedName name="国防部">#REF!</definedName>
    <definedName name="国家">#REF!</definedName>
    <definedName name="国外应收欧元">'[78]#REF!'!$A$1:$K$5</definedName>
    <definedName name="国宇">#REF!</definedName>
    <definedName name="国债利息收入">[95]税收优惠!$I$8</definedName>
    <definedName name="哈达表结束">#REF!</definedName>
    <definedName name="海水养殖、内陆养殖">[95]税收优惠!$I$28</definedName>
    <definedName name="好">#REF!</definedName>
    <definedName name="禾禾自欺欺人">#REF!</definedName>
    <definedName name="合计净值">[109]概括表、结果汇总表!$C$19</definedName>
    <definedName name="合计评估价值">[109]概括表、结果汇总表!$D$19</definedName>
    <definedName name="合计原值">[109]概括表、结果汇总表!$B$19</definedName>
    <definedName name="合计增值额">[109]概括表、结果汇总表!$E$19</definedName>
    <definedName name="合计增值率">[109]概括表、结果汇总表!$F$19</definedName>
    <definedName name="合同类型">[96]参数!$B$20:$B$29</definedName>
    <definedName name="和">#REF!</definedName>
    <definedName name="和啊">'[60]非经营性资产及负债2018-12'!和啊</definedName>
    <definedName name="核定">'[122]Sheet1 (11)'!$A$5</definedName>
    <definedName name="核算项目汇总表">#REF!</definedName>
    <definedName name="核算项目明细表">#REF!</definedName>
    <definedName name="核算项目明细账">#REF!</definedName>
    <definedName name="核算项目明细账_1131">#REF!</definedName>
    <definedName name="核算项目明细账_1133">#REF!</definedName>
    <definedName name="核算项目明细账_1133_04">#REF!</definedName>
    <definedName name="核算项目明细账_122">#REF!</definedName>
    <definedName name="核算项目明细账_1603">#REF!</definedName>
    <definedName name="核算项目明细账_2111">#REF!</definedName>
    <definedName name="核算项目明细账_5101">#REF!</definedName>
    <definedName name="核销国资应收账款">#REF!</definedName>
    <definedName name="湖北">#REF!</definedName>
    <definedName name="湖南">#REF!</definedName>
    <definedName name="户瓜农钢">#REF!</definedName>
    <definedName name="花卉、茶以及其他饮料作物和香料作物的种植">[95]税收优惠!$I$27</definedName>
    <definedName name="华东">#REF!</definedName>
    <definedName name="华凌">#REF!</definedName>
    <definedName name="华源">#REF!</definedName>
    <definedName name="话">#REF!</definedName>
    <definedName name="坏">#REF!</definedName>
    <definedName name="坏帐1">#REF!</definedName>
    <definedName name="坏帐准备">#REF!</definedName>
    <definedName name="坏帐准备明细表">#REF!</definedName>
    <definedName name="坏账准备">#REF!</definedName>
    <definedName name="坏账准备本期核销">[123]坏帐准备金审核表!$E$8</definedName>
    <definedName name="坏账准备本期计提">[123]坏帐准备金审核表!$D$8</definedName>
    <definedName name="坏账准备本期转回">'[95]资产减值损失（准则）'!$D$9</definedName>
    <definedName name="坏账准备计提数">'[95]资产减值损失（准则）'!$H$9</definedName>
    <definedName name="坏账准备期初金额">[123]坏帐准备金审核表!$B$8</definedName>
    <definedName name="坏账准备期末金额">[123]坏帐准备金审核表!$K$8</definedName>
    <definedName name="坏账准备调整数">[123]坏帐准备金审核表!$J$8</definedName>
    <definedName name="坏账准备转回税收数">[123]坏帐准备金审核表!$C$31</definedName>
    <definedName name="黄继佳">'[60]非经营性资产及负债2018-12'!黄继佳</definedName>
    <definedName name="回">#REF!</definedName>
    <definedName name="回款">#REF!</definedName>
    <definedName name="汇率1">#REF!</definedName>
    <definedName name="汇率2">#REF!</definedName>
    <definedName name="汇总">#REF!</definedName>
    <definedName name="汇总表" hidden="1">#REF!</definedName>
    <definedName name="汇总底表_负债及权益_____调整后">#REF!</definedName>
    <definedName name="汇总底表_负债及权益_____调整前">#REF!</definedName>
    <definedName name="汇总底表_资产_____调整后">#REF!</definedName>
    <definedName name="汇总底表_资产_____调整前">#REF!</definedName>
    <definedName name="会计科目">[96]参数!$A$32:$A$105</definedName>
    <definedName name="会计制度">1</definedName>
    <definedName name="货币">#REF!</definedName>
    <definedName name="货币资金">#REF!</definedName>
    <definedName name="货币资金外币">#REF!</definedName>
    <definedName name="货物、财产、劳务视同销售成本">#REF!</definedName>
    <definedName name="货物、财产、劳务视同销售收入">#REF!</definedName>
    <definedName name="货物、财产、劳务是同销售成本">#REF!</definedName>
    <definedName name="货物、财产、劳务是同销售收入">#REF!</definedName>
    <definedName name="机器">#REF!</definedName>
    <definedName name="机器账面原值">'[94]4-6-4机器设备'!$K$690</definedName>
    <definedName name="基本情况">#REF!</definedName>
    <definedName name="基本生产成本">#REF!</definedName>
    <definedName name="计划">#REF!</definedName>
    <definedName name="计算预计利息支出">[105]净现金流计算表!$M$150</definedName>
    <definedName name="家具2012">[94]价格指数新!$U$105</definedName>
    <definedName name="家具2013">[94]价格指数新!$U$106</definedName>
    <definedName name="家具制造业">[124]价格指数调整!$I$46:$L$78</definedName>
    <definedName name="价格表">#REF!</definedName>
    <definedName name="价值国资投资性房地产">#REF!</definedName>
    <definedName name="间">#REF!</definedName>
    <definedName name="减计收入其他">[95]税收优惠!$I$14</definedName>
    <definedName name="减税所得其他">[95]税收优惠!$I$29</definedName>
    <definedName name="减值国资固定资产">#REF!</definedName>
    <definedName name="减值国资投资性房地产">#REF!</definedName>
    <definedName name="建设成本支出起始时点">[87]首页!$F$10</definedName>
    <definedName name="建设成本支出完成时点">[87]首页!$F$11</definedName>
    <definedName name="江西">#REF!</definedName>
    <definedName name="将">#REF!</definedName>
    <definedName name="交通工具">#REF!</definedName>
    <definedName name="交通运输设备制造业">#REF!</definedName>
    <definedName name="交易性金融负债">#REF!</definedName>
    <definedName name="交易性金融负债期初税收金额">[95]公允价值变动损益!$J$14</definedName>
    <definedName name="交易性金融资产">#REF!</definedName>
    <definedName name="交易性金融资产期初税收金额">[95]公允价值变动损益!$J$10</definedName>
    <definedName name="交易性金融资产期初账载金额">[95]公允价值变动损益!$H$10</definedName>
    <definedName name="交易性金融资产期末税收金额">[95]公允价值变动损益!$P$10</definedName>
    <definedName name="交易性金融资产期末账载金额">[95]公允价值变动损益!$N$10</definedName>
    <definedName name="交易性金融资产限制">#REF!</definedName>
    <definedName name="交易性资产负债期初账载金额">[95]公允价值变动损益!$H$14</definedName>
    <definedName name="交易性资产负债期末税收金额">[95]公允价值变动损益!$P$14</definedName>
    <definedName name="交易性资产负债期末账载金额">[95]公允价值变动损益!$N$14</definedName>
    <definedName name="胶囊车间明细帐">#REF!</definedName>
    <definedName name="较大国资预付款项">#REF!</definedName>
    <definedName name="洁具">#REF!</definedName>
    <definedName name="结果汇总表">[125]土地状况、评估结果汇总!$Z$4:$AE$8</definedName>
    <definedName name="结算借方.dbf">#REF!</definedName>
    <definedName name="截至">#REF!</definedName>
    <definedName name="借或贷序列">[126]基本情况表!$C$182:$C$183</definedName>
    <definedName name="借款">#REF!</definedName>
    <definedName name="金杯">#REF!</definedName>
    <definedName name="金持C">#REF!-#REF!+#REF!</definedName>
    <definedName name="金持M">#REF!-#REF!</definedName>
    <definedName name="金交C">#REF!</definedName>
    <definedName name="金交M">#REF!</definedName>
    <definedName name="金可C">#REF!</definedName>
    <definedName name="金可M">#REF!</definedName>
    <definedName name="金锘">#REF!</definedName>
    <definedName name="金融大厦02年收入.dbf">#REF!</definedName>
    <definedName name="金融资产" hidden="1">{"资产",#N/A,FALSE,"TB-BS"}</definedName>
    <definedName name="金象">#REF!</definedName>
    <definedName name="进出口">#REF!</definedName>
    <definedName name="进出口2">#REF!</definedName>
    <definedName name="进出口前五名">#REF!</definedName>
    <definedName name="进度">'[127]资金计划 '!#REF!</definedName>
    <definedName name="经营国资固定资产">#REF!</definedName>
    <definedName name="经营状况">#REF!</definedName>
    <definedName name="净利_母">#REF!</definedName>
    <definedName name="净利_少">#REF!</definedName>
    <definedName name="净利润">#REF!</definedName>
    <definedName name="净利润率">[97]若干参数测算表!$M$12</definedName>
    <definedName name="境外应税所得调减">[95]收入调整类项目表!#REF!</definedName>
    <definedName name="境外应税所得调减金额">[95]收入调整类项目表!$F$41</definedName>
    <definedName name="境外应税所得调增金额">[95]收入调整类项目表!$E$41</definedName>
    <definedName name="究竟是什么">xxxChunkR16295C1+#REF!+#REF!+#REF!+#REF!+#REF!+#REF!+#REF!+#REF!+#REF!+#REF!+#REF!+#REF!+#REF!+#REF!+#REF!+#REF!+#REF!+#REF!+#REF!+#REF!+#REF!+#REF!+#REF!+#REF!+#REF!+#REF!+#REF!+#REF!</definedName>
    <definedName name="九州勇">#REF!</definedName>
    <definedName name="捐赠">#REF!</definedName>
    <definedName name="捐赠支出税收金额">[95]扣除类调整项目表!$D$40</definedName>
    <definedName name="捐赠支出账载金额">[95]扣除类调整项目表!$C$40</definedName>
    <definedName name="军人转业费">#REF!</definedName>
    <definedName name="开发支出">#REF!</definedName>
    <definedName name="开间费">#REF!</definedName>
    <definedName name="看看">#REF!</definedName>
    <definedName name="科目汇总表">#REF!</definedName>
    <definedName name="科目列表序列">[126]基本情况表!$B$182:$B$351</definedName>
    <definedName name="科目余额表1">#REF!</definedName>
    <definedName name="科目余额表2">#REF!</definedName>
    <definedName name="可供出售金融资产1">#REF!</definedName>
    <definedName name="可供出售金融资产2">#REF!</definedName>
    <definedName name="可供出售金融资产3">#REF!</definedName>
    <definedName name="可供出售金融资产4">#REF!</definedName>
    <definedName name="可供出售金融资产本期计提">'[95]资产减值损失（准则）'!$H$13</definedName>
    <definedName name="客户">#REF!</definedName>
    <definedName name="客户档案">#REF!</definedName>
    <definedName name="客户名称">#REF!</definedName>
    <definedName name="口喏">#REF!</definedName>
    <definedName name="扣除1">#REF!</definedName>
    <definedName name="扣除2">#REF!</definedName>
    <definedName name="扣除3">#REF!</definedName>
    <definedName name="扣除类合计">#REF!</definedName>
    <definedName name="扣除类其他税收金额">[95]扣除类调整项目表!$D$77</definedName>
    <definedName name="扣除类调整项目1">#REF!</definedName>
    <definedName name="扣除类调整项目10">#REF!</definedName>
    <definedName name="扣除类调整项目11">#REF!</definedName>
    <definedName name="扣除类调整项目12">#REF!</definedName>
    <definedName name="扣除类调整项目13">#REF!</definedName>
    <definedName name="扣除类调整项目14">#REF!</definedName>
    <definedName name="扣除类调整项目15">#REF!</definedName>
    <definedName name="扣除类调整项目16">#REF!</definedName>
    <definedName name="扣除类调整项目17">#REF!</definedName>
    <definedName name="扣除类调整项目18">#REF!</definedName>
    <definedName name="扣除类调整项目19">#REF!</definedName>
    <definedName name="扣除类调整项目2">#REF!</definedName>
    <definedName name="扣除类调整项目20">#REF!</definedName>
    <definedName name="扣除类调整项目3">#REF!</definedName>
    <definedName name="扣除类调整项目4">#REF!</definedName>
    <definedName name="扣除类调整项目5">#REF!</definedName>
    <definedName name="扣除类调整项目6">#REF!</definedName>
    <definedName name="扣除类调整项目7">#REF!</definedName>
    <definedName name="扣除类调整项目8">#REF!</definedName>
    <definedName name="扣除类调整项目9">#REF!</definedName>
    <definedName name="库.dbf">#REF!</definedName>
    <definedName name="库存股">#REF!</definedName>
    <definedName name="库存商品">#REF!</definedName>
    <definedName name="库存商品.dbf">#REF!</definedName>
    <definedName name="库存商品余额表.dbf">[128]库存商品余额表.dbf!$A$5:$N$188</definedName>
    <definedName name="矿区权益本期计提">'[95]资产减值损失（准则）'!$H$22</definedName>
    <definedName name="矿区权益本期转回">'[95]资产减值损失（准则）'!$D$22</definedName>
    <definedName name="昆山惠丰">#REF!</definedName>
    <definedName name="垃圾地方就爱看的">#REF!,#REF!</definedName>
    <definedName name="啦啦啦">#REF!</definedName>
    <definedName name="栏杆价格明细">_xleta.EVALUATE+#REF!</definedName>
    <definedName name="累计">#REF!</definedName>
    <definedName name="累计发货">#REF!</definedName>
    <definedName name="累计国资固定资产">#REF!</definedName>
    <definedName name="累计国资投资性房地产">#REF!</definedName>
    <definedName name="累计毛利">#REF!</definedName>
    <definedName name="累计销售">#REF!</definedName>
    <definedName name="累计应收">#REF!</definedName>
    <definedName name="累计折旧">#REF!</definedName>
    <definedName name="累计折旧其他.dbf">#REF!</definedName>
    <definedName name="累计折旧余额表.dbf">#REF!</definedName>
    <definedName name="累计折旧运输.dbf">#REF!</definedName>
    <definedName name="理论">#REF!</definedName>
    <definedName name="立立立">#REF!</definedName>
    <definedName name="立夏">#REF!</definedName>
    <definedName name="利润表_投资收益">#REF!</definedName>
    <definedName name="利润表_营外收">#REF!</definedName>
    <definedName name="利润表_营外支">#REF!</definedName>
    <definedName name="利润表附表2">#REF!</definedName>
    <definedName name="利润表合并">#REF!</definedName>
    <definedName name="利润测算">#REF!</definedName>
    <definedName name="利润测算1.4亿">_xleta.EVALUATE+#REF!</definedName>
    <definedName name="利润分配">#REF!</definedName>
    <definedName name="利润描述">#REF!</definedName>
    <definedName name="利息支出税收金额">[95]扣除类调整项目表!$D$44</definedName>
    <definedName name="利息总额">#REF!</definedName>
    <definedName name="联化9月余额.dbf">#REF!</definedName>
    <definedName name="林产品的采集">[95]税收优惠!$I$22</definedName>
    <definedName name="林木的培育和种植">[95]税收优惠!$I$20</definedName>
    <definedName name="零星主材">#REF!</definedName>
    <definedName name="领料单">#REF!</definedName>
    <definedName name="流动负债">#REF!</definedName>
    <definedName name="流动资产">#REF!</definedName>
    <definedName name="流量_货币资金">#REF!</definedName>
    <definedName name="六">#REF!</definedName>
    <definedName name="吕">#REF!</definedName>
    <definedName name="吕邓黎零星报销汇总">#REF!</definedName>
    <definedName name="绿野公司">#REF!</definedName>
    <definedName name="毛利">#REF!</definedName>
    <definedName name="每月员工各项费用汇总">#REF!</definedName>
    <definedName name="美元">#REF!</definedName>
    <definedName name="孟傻">#REF!</definedName>
    <definedName name="免税其他">[95]税收优惠!$I$11</definedName>
    <definedName name="免税所得其他">[95]税收优惠!$I$25</definedName>
    <definedName name="面积">#REF!</definedName>
    <definedName name="明细国资存货">#REF!</definedName>
    <definedName name="明细国资短期借款">#REF!</definedName>
    <definedName name="明细国资货币资金">#REF!</definedName>
    <definedName name="明细国资应付利息">#REF!</definedName>
    <definedName name="明细国资应交税费">#REF!</definedName>
    <definedName name="明细国资应收票据">#REF!</definedName>
    <definedName name="明细国资应收账款">#REF!</definedName>
    <definedName name="明细国资预付款项">#REF!</definedName>
    <definedName name="明细国资预收款项">#REF!</definedName>
    <definedName name="明细国资长期借款">#REF!</definedName>
    <definedName name="明细帐">#REF!</definedName>
    <definedName name="明细账">#REF!</definedName>
    <definedName name="末级科目">#REF!</definedName>
    <definedName name="母公司关联方">#REF!</definedName>
    <definedName name="母公司其他应收款1.1">#REF!</definedName>
    <definedName name="母公司其他应收款1.2">#REF!</definedName>
    <definedName name="母公司其他应收款12">#REF!</definedName>
    <definedName name="母公司其他应收款2">#REF!</definedName>
    <definedName name="母公司其他应收款3">#REF!</definedName>
    <definedName name="母公司其他应收款4">#REF!</definedName>
    <definedName name="母公司其他应收款4.1">#REF!</definedName>
    <definedName name="母公司其他应收款5">#REF!</definedName>
    <definedName name="母公司其他应收款6">#REF!</definedName>
    <definedName name="母公司其他应收款7">#REF!</definedName>
    <definedName name="母公司其他应收款8">#REF!</definedName>
    <definedName name="母公司其他应收款9">#REF!</definedName>
    <definedName name="母公司投资收益">#REF!</definedName>
    <definedName name="母公司投资收益1.1">#REF!</definedName>
    <definedName name="母公司投资收益1.2">#REF!</definedName>
    <definedName name="母公司投资收益1.3">#REF!</definedName>
    <definedName name="母公司现金流量补充资料">#REF!</definedName>
    <definedName name="母公司营业收入及成本">#REF!</definedName>
    <definedName name="母公司营业收入及成本1.1">#REF!</definedName>
    <definedName name="母公司营业收入及成本1.2">#REF!</definedName>
    <definedName name="母公司营业收入及成本1.3">#REF!</definedName>
    <definedName name="母公司营业收入及成本1.4">#REF!</definedName>
    <definedName name="母公司营业收入及成本1.5">#REF!</definedName>
    <definedName name="母公司营业收入及成本2">#REF!</definedName>
    <definedName name="母公司营业收入及成本3">#REF!</definedName>
    <definedName name="母公司应收账款1.1">#REF!</definedName>
    <definedName name="母公司应收账款1.2">#REF!</definedName>
    <definedName name="母公司应收账款10">#REF!</definedName>
    <definedName name="母公司应收账款13">#REF!</definedName>
    <definedName name="母公司应收账款2">#REF!</definedName>
    <definedName name="母公司应收账款3">#REF!</definedName>
    <definedName name="母公司应收账款4">#REF!</definedName>
    <definedName name="母公司应收账款4.1">#REF!</definedName>
    <definedName name="母公司应收账款5">#REF!</definedName>
    <definedName name="母公司应收账款6">#REF!</definedName>
    <definedName name="母公司应收账款7">#REF!</definedName>
    <definedName name="母公司应收账款8">#REF!</definedName>
    <definedName name="母公司长期股权投资">#REF!</definedName>
    <definedName name="母公司长期股权投资1">#REF!</definedName>
    <definedName name="母公司长期股权投资1.0">#REF!</definedName>
    <definedName name="母公司长期股权投资1.1">#REF!</definedName>
    <definedName name="母公司长期股权投资2.1">#REF!</definedName>
    <definedName name="母公司长期股权投资2.2">#REF!</definedName>
    <definedName name="母公司长期股权投资3">#REF!</definedName>
    <definedName name="母公司长期股权投资4">#REF!</definedName>
    <definedName name="母公司长期股权投资5">#REF!</definedName>
    <definedName name="亩">#REF!</definedName>
    <definedName name="木木械">#REF!</definedName>
    <definedName name="目录">#REF!</definedName>
    <definedName name="纳税描述">#REF!</definedName>
    <definedName name="南飞">#REF!</definedName>
    <definedName name="内部控制问卷">#REF!</definedName>
    <definedName name="内部往来">#REF!</definedName>
    <definedName name="年初短期投资_74">#REF!</definedName>
    <definedName name="年初货币资金_74">#REF!</definedName>
    <definedName name="年初应收票据_74">#REF!</definedName>
    <definedName name="年利率">[105]首页!$C$21</definedName>
    <definedName name="农作物新品种的选育">[95]税收优惠!$I$18</definedName>
    <definedName name="哦哦">#REF!</definedName>
    <definedName name="排水管成本">#REF!</definedName>
    <definedName name="排水管成本明细">#REF!</definedName>
    <definedName name="排水管收入明细">#REF!</definedName>
    <definedName name="排水管线">[129]基础数据!$AB$2:$AB$10</definedName>
    <definedName name="盘点">#REF!</definedName>
    <definedName name="培蕾">#REF!</definedName>
    <definedName name="培训">#REF!</definedName>
    <definedName name="配件">#REF!</definedName>
    <definedName name="坯布">#REF!</definedName>
    <definedName name="品名">#REF!</definedName>
    <definedName name="平口悬辊管成本">#REF!</definedName>
    <definedName name="平口悬辊管成本明细">#REF!</definedName>
    <definedName name="平口悬辊管收入明细">#REF!</definedName>
    <definedName name="评估基准日">[130]首页!$C$3</definedName>
    <definedName name="评估结果">[125]土地状况、评估结果汇总!$Y$4:$AE$8</definedName>
    <definedName name="凭证测试">#REF!</definedName>
    <definedName name="凭证汇总表">#REF!</definedName>
    <definedName name="普通多层">_xleta.EVALUATE+#REF!</definedName>
    <definedName name="七">#REF!</definedName>
    <definedName name="期货会员资格投资明细表">#REF!</definedName>
    <definedName name="期末持有待售的固定资产情况">#REF!</definedName>
    <definedName name="期末通过经营租赁租出固定资产">#REF!</definedName>
    <definedName name="期末未办妥产权证书的固定资产">#REF!</definedName>
    <definedName name="期末暂时闲置的固定资产">#REF!</definedName>
    <definedName name="期末准备处置的固定资产">#REF!</definedName>
    <definedName name="其他">#REF!</definedName>
    <definedName name="其他本期计提">'[95]资产减值损失（准则）'!$H$23</definedName>
    <definedName name="其他本期转回">'[95]资产减值损失（准则）'!$D$23</definedName>
    <definedName name="其他成本">#REF!</definedName>
    <definedName name="其他成本明细">#REF!</definedName>
    <definedName name="其他非流动负债">#REF!</definedName>
    <definedName name="其他非流动负债1">#REF!</definedName>
    <definedName name="其他非流动资产">#REF!</definedName>
    <definedName name="其他货币海通.dbf">[108]其他货币海通.dbf!$A$1:$H$13</definedName>
    <definedName name="其他货币零领路.dbf">[108]其他货币零领路.dbf!$A$1:$H$149</definedName>
    <definedName name="其他货币资金.dbf">[131]其他货币资金.dbf!$A$1:$H$25</definedName>
    <definedName name="其他金融负债期初税收金额">[95]公允价值变动损益!$J$16</definedName>
    <definedName name="其他金融负债期初账载金额">[95]公允价值变动损益!$H$16</definedName>
    <definedName name="其他金融负债期末税收金额">[95]公允价值变动损益!$P$16</definedName>
    <definedName name="其他金融负债期末账载金额">[95]公允价值变动损益!$N$16</definedName>
    <definedName name="其他金融资产期初税收金额">[95]公允价值变动损益!$J$12</definedName>
    <definedName name="其他金融资产期初账载金额">[95]公允价值变动损益!$H$12</definedName>
    <definedName name="其他金融资产期末税收金额">[95]公允价值变动损益!$P$12</definedName>
    <definedName name="其他金融资产期末账载金额">[95]公允价值变动损益!$N$12</definedName>
    <definedName name="其他流动负债">#REF!</definedName>
    <definedName name="其他其他调减金额">[95]资产类及其他调整项目表!$F$177</definedName>
    <definedName name="其他其他调增金额">[95]资产类及其他调整项目表!$E$177</definedName>
    <definedName name="其他事项说明1.1">#REF!</definedName>
    <definedName name="其他事项说明1.2">#REF!</definedName>
    <definedName name="其他事项说明2">#REF!</definedName>
    <definedName name="其他事项说明3.1.1">#REF!</definedName>
    <definedName name="其他事项说明3.1.2">#REF!</definedName>
    <definedName name="其他事项说明3.2">#REF!</definedName>
    <definedName name="其他视同成本">#REF!</definedName>
    <definedName name="其他收入">#REF!</definedName>
    <definedName name="其他收入2.dbf">#REF!</definedName>
    <definedName name="其他收入4.dbf">#REF!</definedName>
    <definedName name="其他收入5.dbf">#REF!</definedName>
    <definedName name="其他收入明细">#REF!</definedName>
    <definedName name="其他业务成本审定1">[132]营业成本审定表!#REF!</definedName>
    <definedName name="其他业务成本审定2">[132]营业成本审定表!#REF!</definedName>
    <definedName name="其他业务收入">#REF!</definedName>
    <definedName name="其他业务收入.dbf">#REF!</definedName>
    <definedName name="其他业务收入明细帐">#REF!</definedName>
    <definedName name="其他业务收入审定1">#REF!</definedName>
    <definedName name="其他业务收入审定2">#REF!</definedName>
    <definedName name="其他业务支出">#REF!</definedName>
    <definedName name="其他业务支出.dbf">#REF!</definedName>
    <definedName name="其他应付">#REF!</definedName>
    <definedName name="其他应付款">#REF!</definedName>
    <definedName name="其他应付款1">#REF!</definedName>
    <definedName name="其他应付款2">#REF!</definedName>
    <definedName name="其他应付款3">#REF!</definedName>
    <definedName name="其他应付款4">#REF!</definedName>
    <definedName name="其他应付款5">#REF!</definedName>
    <definedName name="其他应付款单位.dbf">#REF!</definedName>
    <definedName name="其他应付款审定4">[133]其他应付款明细表!$U$45</definedName>
    <definedName name="其他应付款审定5">[133]其他应付款明细表!$V$45</definedName>
    <definedName name="其他应付款审定6">[133]其他应付款明细表!$W$45</definedName>
    <definedName name="其他应交款">#REF!</definedName>
    <definedName name="其他应收">#REF!</definedName>
    <definedName name="其他应收单序时簿">#REF!</definedName>
    <definedName name="其他应收款">#REF!</definedName>
    <definedName name="其他应收款1.1">#REF!</definedName>
    <definedName name="其他应收款1.2">#REF!</definedName>
    <definedName name="其他应收款10">#REF!</definedName>
    <definedName name="其他应收款11">#REF!</definedName>
    <definedName name="其他应收款12">#REF!</definedName>
    <definedName name="其他应收款2">#REF!</definedName>
    <definedName name="其他应收款3">#REF!</definedName>
    <definedName name="其他应收款4.1">#REF!</definedName>
    <definedName name="其他应收款4.2">#REF!</definedName>
    <definedName name="其他应收款5">#REF!</definedName>
    <definedName name="其他应收款6">#REF!</definedName>
    <definedName name="其他应收款7">#REF!</definedName>
    <definedName name="其他应收款9">#REF!</definedName>
    <definedName name="其他应收款—单位.dbf">#REF!</definedName>
    <definedName name="其他应收款审定1">#REF!</definedName>
    <definedName name="其他应收款审定12">[134]坏账准备审核表!$H$27</definedName>
    <definedName name="其他应收款审定13">#REF!</definedName>
    <definedName name="其他应收款审定14">#REF!</definedName>
    <definedName name="其他应收款审定15">#REF!</definedName>
    <definedName name="其他应收款审定16">#REF!</definedName>
    <definedName name="其他应收款审定17">#REF!</definedName>
    <definedName name="其他应收款审定18">#REF!</definedName>
    <definedName name="其他应收款审定2">#REF!</definedName>
    <definedName name="其他应收款审定3">#REF!</definedName>
    <definedName name="其他应收款审定4">#REF!</definedName>
    <definedName name="其他应收款审定5">#REF!</definedName>
    <definedName name="其他应收款审定6">#REF!</definedName>
    <definedName name="其他长期负债明细表">#REF!</definedName>
    <definedName name="其他长期股权投资明细表_成本法_">#REF!</definedName>
    <definedName name="其他长期债权投资明细表">#REF!</definedName>
    <definedName name="其他支出2.dbf">#REF!</definedName>
    <definedName name="其它类">#REF!</definedName>
    <definedName name="其它流动资产">#REF!</definedName>
    <definedName name="其中受限制的货币资金">#REF!</definedName>
    <definedName name="蕲春中药材">#REF!</definedName>
    <definedName name="企口悬辊管成本">#REF!</definedName>
    <definedName name="企口悬辊管成本明细">#REF!</definedName>
    <definedName name="企口悬辊管收入明细">#REF!</definedName>
    <definedName name="企业所得税率">[105]首页!$C$11</definedName>
    <definedName name="企业所得税预征税率">[105]首页!$C$10</definedName>
    <definedName name="企业综合利用资源">[95]税收优惠!$I$13</definedName>
    <definedName name="汽配经营">#REF!</definedName>
    <definedName name="前期">#REF!</definedName>
    <definedName name="墙饰面">#REF!</definedName>
    <definedName name="清单1" hidden="1">[85]XLR_NoRangeSheet!$D$6</definedName>
    <definedName name="清理">#REF!</definedName>
    <definedName name="区域.0480547" hidden="1">#REF!</definedName>
    <definedName name="区域.0480547_区域" hidden="1">#REF!</definedName>
    <definedName name="区域.1009679" hidden="1">#REF!</definedName>
    <definedName name="区域.1009679_区域" hidden="1">#REF!</definedName>
    <definedName name="区域.1054527" hidden="1">#REF!</definedName>
    <definedName name="区域.1054527_区域" hidden="1">#REF!</definedName>
    <definedName name="区域.1100099" hidden="1">[103]全路径科目名称表!$A$15</definedName>
    <definedName name="区域.1100099_区域" hidden="1">[103]全路径科目名称表!$A$16:$A$16</definedName>
    <definedName name="区域.1205614" hidden="1">#REF!</definedName>
    <definedName name="区域.1205614_区域" hidden="1">#REF!</definedName>
    <definedName name="区域.1246927">#REF!</definedName>
    <definedName name="区域.1246927_区域">#REF!</definedName>
    <definedName name="区域.1259494" hidden="1">#REF!</definedName>
    <definedName name="区域.1259494_区域" hidden="1">#REF!</definedName>
    <definedName name="区域.1385526" hidden="1">#REF!</definedName>
    <definedName name="区域.1385526_区域" hidden="1">#REF!</definedName>
    <definedName name="区域.1392372" hidden="1">#REF!</definedName>
    <definedName name="区域.1392372_区域" hidden="1">#REF!</definedName>
    <definedName name="区域.1415053" hidden="1">[103]全路径科目名称表!$A$19</definedName>
    <definedName name="区域.1415053_区域" hidden="1">[103]全路径科目名称表!$A$20:$A$20</definedName>
    <definedName name="区域.147854" hidden="1">#REF!</definedName>
    <definedName name="区域.147854_区域" hidden="1">#REF!</definedName>
    <definedName name="区域.1601821" hidden="1">[132]营业成本审定表!#REF!</definedName>
    <definedName name="区域.1601821_区域" hidden="1">[132]营业成本审定表!#REF!</definedName>
    <definedName name="区域.1604415" hidden="1">#REF!</definedName>
    <definedName name="区域.1604415_区域" hidden="1">#REF!</definedName>
    <definedName name="区域.1670299" hidden="1">#REF!</definedName>
    <definedName name="区域.1670299_区域" hidden="1">#REF!</definedName>
    <definedName name="区域.1683703">#REF!</definedName>
    <definedName name="区域.1683703_区域">#REF!</definedName>
    <definedName name="区域.1860135" hidden="1">[135]固定资产减少检查情况表!$H$8</definedName>
    <definedName name="区域.1860135_区域" hidden="1">[135]固定资产减少检查情况表!$H$9:$H$9</definedName>
    <definedName name="区域.1876549" hidden="1">#REF!</definedName>
    <definedName name="区域.1876549_区域" hidden="1">#REF!</definedName>
    <definedName name="区域.1892977">[136]银行存款函证结果汇总表!#REF!</definedName>
    <definedName name="区域.1892977_区域">[136]银行存款函证结果汇总表!#REF!</definedName>
    <definedName name="区域.1896495">#REF!</definedName>
    <definedName name="区域.1896495_区域">#REF!</definedName>
    <definedName name="区域.1957573" hidden="1">#REF!</definedName>
    <definedName name="区域.1957573_区域" hidden="1">#REF!</definedName>
    <definedName name="区域.2082152" hidden="1">[95]银行存款收支检查情况表!$A$8</definedName>
    <definedName name="区域.2082152_区域" hidden="1">[95]银行存款收支检查情况表!$A$9:$A$9</definedName>
    <definedName name="区域.216965" hidden="1">#REF!</definedName>
    <definedName name="区域.216965_区域" hidden="1">#REF!</definedName>
    <definedName name="区域.2271352">[137]货币截止测试!#REF!</definedName>
    <definedName name="区域.2274453">#REF!</definedName>
    <definedName name="区域.2274453_区域">#REF!</definedName>
    <definedName name="区域.2371539">[137]货币截止测试!#REF!</definedName>
    <definedName name="区域.2453359" hidden="1">#REF!</definedName>
    <definedName name="区域.2453359_区域" hidden="1">#REF!</definedName>
    <definedName name="区域.2466933" hidden="1">#REF!</definedName>
    <definedName name="区域.2466933_区域" hidden="1">#REF!</definedName>
    <definedName name="区域.2630288" hidden="1">#REF!</definedName>
    <definedName name="区域.2630288_区域" hidden="1">#REF!</definedName>
    <definedName name="区域.2703347" hidden="1">#REF!</definedName>
    <definedName name="区域.2703347_区域" hidden="1">#REF!</definedName>
    <definedName name="区域.2715454">[136]银行存款函证结果汇总表!#REF!</definedName>
    <definedName name="区域.2715454_区域">[136]银行存款函证结果汇总表!#REF!</definedName>
    <definedName name="区域.2834347">#REF!</definedName>
    <definedName name="区域.2834347_区域">#REF!</definedName>
    <definedName name="区域.2895625" hidden="1">'[138]4-6-5车辆'!#REF!</definedName>
    <definedName name="区域.2895625_区域" hidden="1">#REF!</definedName>
    <definedName name="区域.2957729_区域" hidden="1">#REF!</definedName>
    <definedName name="区域.2970626" hidden="1">#REF!</definedName>
    <definedName name="区域.2970626_区域" hidden="1">#REF!</definedName>
    <definedName name="区域.2981654" hidden="1">#REF!</definedName>
    <definedName name="区域.2981654_区域" hidden="1">#REF!</definedName>
    <definedName name="区域.2999797" hidden="1">#REF!</definedName>
    <definedName name="区域.2999797_区域" hidden="1">#REF!</definedName>
    <definedName name="区域.301948" hidden="1">#REF!</definedName>
    <definedName name="区域.301948_区域" hidden="1">#REF!</definedName>
    <definedName name="区域.3079554" hidden="1">#REF!</definedName>
    <definedName name="区域.3079554_区域" hidden="1">#REF!</definedName>
    <definedName name="区域.3079947" hidden="1">#REF!</definedName>
    <definedName name="区域.3079947_区域" hidden="1">#REF!</definedName>
    <definedName name="区域.3095189" hidden="1">#REF!</definedName>
    <definedName name="区域.3095189_区域" hidden="1">#REF!</definedName>
    <definedName name="区域.3097431" hidden="1">#REF!</definedName>
    <definedName name="区域.3097431_区域" hidden="1">#REF!</definedName>
    <definedName name="区域.3262062" hidden="1">[135]固定资产减少检查情况表!$F$8</definedName>
    <definedName name="区域.3262062_区域" hidden="1">[135]固定资产减少检查情况表!$F$9:$F$9</definedName>
    <definedName name="区域.3296254" hidden="1">'[104]凭证抽查表 '!$A$20</definedName>
    <definedName name="区域.3296254_区域" hidden="1">'[104]凭证抽查表 '!$A$21:$A$23</definedName>
    <definedName name="区域.3324344" hidden="1">#REF!</definedName>
    <definedName name="区域.3324344_区域" hidden="1">#REF!</definedName>
    <definedName name="区域.3337732">#REF!</definedName>
    <definedName name="区域.3337732_区域">#REF!</definedName>
    <definedName name="区域.3387509">#REF!</definedName>
    <definedName name="区域.3387509_区域">#REF!</definedName>
    <definedName name="区域.3392763">#REF!</definedName>
    <definedName name="区域.3392763_区域">#REF!</definedName>
    <definedName name="区域.3405383_区域" hidden="1">[133]其他应付款明细表!#REF!</definedName>
    <definedName name="区域.3446564" hidden="1">#REF!</definedName>
    <definedName name="区域.3446564_区域" hidden="1">#REF!</definedName>
    <definedName name="区域.3460947">[132]营业成本审定表!#REF!</definedName>
    <definedName name="区域.3460947_区域">[132]营业成本审定表!#REF!</definedName>
    <definedName name="区域.3477762" hidden="1">#REF!</definedName>
    <definedName name="区域.3477762_区域" hidden="1">#REF!</definedName>
    <definedName name="区域.3600459">#REF!</definedName>
    <definedName name="区域.3600459_区域">#REF!</definedName>
    <definedName name="区域.3640187" hidden="1">#REF!</definedName>
    <definedName name="区域.3640187_区域" hidden="1">#REF!</definedName>
    <definedName name="区域.3807305" hidden="1">[103]全路径科目名称表!$A$23</definedName>
    <definedName name="区域.3807305_区域" hidden="1">[103]全路径科目名称表!$A$24:$A$24</definedName>
    <definedName name="区域.3827999">[132]营业成本审定表!#REF!</definedName>
    <definedName name="区域.3827999_区域">[132]营业成本审定表!#REF!</definedName>
    <definedName name="区域.3870091">#REF!</definedName>
    <definedName name="区域.3870091_区域">#REF!</definedName>
    <definedName name="区域.4013743_区域" hidden="1">[135]固定资产盘点检查情况表!$A$19:$A$19</definedName>
    <definedName name="区域.4019317" hidden="1">#REF!</definedName>
    <definedName name="区域.4019317_区域" hidden="1">#REF!</definedName>
    <definedName name="区域.4045979" hidden="1">#REF!</definedName>
    <definedName name="区域.4045979_区域" hidden="1">#REF!</definedName>
    <definedName name="区域.4076905">#REF!</definedName>
    <definedName name="区域.4076905_区域">#REF!</definedName>
    <definedName name="区域.4100732" hidden="1">[135]固定资产减少检查情况表!$A$8</definedName>
    <definedName name="区域.4100732_区域" hidden="1">[135]固定资产减少检查情况表!$A$9:$A$9</definedName>
    <definedName name="区域.4140327" hidden="1">[95]外币现金明细表!$A$7</definedName>
    <definedName name="区域.4140327_区域" hidden="1">[95]外币现金明细表!$A$8:$A$8</definedName>
    <definedName name="区域.4237714" hidden="1">#REF!</definedName>
    <definedName name="区域.4237714_区域" hidden="1">#REF!</definedName>
    <definedName name="区域.4258687" hidden="1">'[104]凭证抽查表 '!$A$8</definedName>
    <definedName name="区域.4258687_区域" hidden="1">'[104]凭证抽查表 '!#REF!</definedName>
    <definedName name="区域.4265515">[136]银行存款函证结果汇总表!#REF!</definedName>
    <definedName name="区域.4265515_区域">[136]银行存款函证结果汇总表!#REF!</definedName>
    <definedName name="区域.4537255" hidden="1">[103]全路径科目名称表!$A$25</definedName>
    <definedName name="区域.4537255_区域" hidden="1">[103]全路径科目名称表!$A$26:$A$26</definedName>
    <definedName name="区域.4579715" hidden="1">#REF!</definedName>
    <definedName name="区域.4579715_区域" hidden="1">#REF!</definedName>
    <definedName name="区域.4596408" hidden="1">#REF!</definedName>
    <definedName name="区域.4596408_区域" hidden="1">#REF!</definedName>
    <definedName name="区域.4626363">[136]银行存款函证结果汇总表!#REF!</definedName>
    <definedName name="区域.4626363_区域">[136]银行存款函证结果汇总表!#REF!</definedName>
    <definedName name="区域.4676341">#REF!</definedName>
    <definedName name="区域.4676341_区域">#REF!</definedName>
    <definedName name="区域.4687001_区域" hidden="1">#REF!</definedName>
    <definedName name="区域.4698079" hidden="1">#REF!</definedName>
    <definedName name="区域.4698079_区域" hidden="1">#REF!</definedName>
    <definedName name="区域.4753672" hidden="1">[103]全路径科目名称表!$A$21</definedName>
    <definedName name="区域.4753672_区域" hidden="1">[103]全路径科目名称表!$A$22:$A$22</definedName>
    <definedName name="区域.484644" hidden="1">#REF!</definedName>
    <definedName name="区域.484644_区域" hidden="1">#REF!</definedName>
    <definedName name="区域.4923382">[139]无形资产使用寿命分析表!$A$8</definedName>
    <definedName name="区域.4923382_区域">[139]无形资产使用寿命分析表!$A$9:$A$9</definedName>
    <definedName name="区域.4938311" hidden="1">#REF!</definedName>
    <definedName name="区域.4938311_区域" hidden="1">#REF!</definedName>
    <definedName name="区域.4973986" hidden="1">#REF!</definedName>
    <definedName name="区域.4973986_区域" hidden="1">#REF!</definedName>
    <definedName name="区域.4974115" hidden="1">#REF!</definedName>
    <definedName name="区域.4974115_区域" hidden="1">#REF!</definedName>
    <definedName name="区域.5002518" hidden="1">'[104]凭证抽查表 '!#REF!</definedName>
    <definedName name="区域.5002518_区域" hidden="1">'[104]凭证抽查表 '!#REF!</definedName>
    <definedName name="区域.5071757">#REF!</definedName>
    <definedName name="区域.5071757_区域">#REF!</definedName>
    <definedName name="区域.5083426" hidden="1">#REF!</definedName>
    <definedName name="区域.5083426_区域" hidden="1">#REF!</definedName>
    <definedName name="区域.5221717" hidden="1">[132]营业成本审定表!#REF!</definedName>
    <definedName name="区域.5221717_区域" hidden="1">[132]营业成本审定表!#REF!</definedName>
    <definedName name="区域.525269" hidden="1">'[104]凭证抽查表 '!#REF!</definedName>
    <definedName name="区域.525269_区域" hidden="1">'[104]凭证抽查表 '!#REF!</definedName>
    <definedName name="区域.5308733" hidden="1">#REF!</definedName>
    <definedName name="区域.5308733_区域" hidden="1">#REF!</definedName>
    <definedName name="区域.5476799" hidden="1">#REF!</definedName>
    <definedName name="区域.5476799_区域" hidden="1">#REF!</definedName>
    <definedName name="区域.5626287" hidden="1">#REF!</definedName>
    <definedName name="区域.5626287_区域" hidden="1">#REF!</definedName>
    <definedName name="区域.5851094" hidden="1">'[104]凭证抽查表 '!#REF!</definedName>
    <definedName name="区域.5851094_区域" hidden="1">'[104]凭证抽查表 '!#REF!</definedName>
    <definedName name="区域.5900378" hidden="1">'[104]凭证抽查表 '!#REF!</definedName>
    <definedName name="区域.5900378_区域" hidden="1">'[104]凭证抽查表 '!#REF!</definedName>
    <definedName name="区域.5924582" hidden="1">#REF!</definedName>
    <definedName name="区域.5924582_区域" hidden="1">#REF!</definedName>
    <definedName name="区域.6036457" hidden="1">#REF!</definedName>
    <definedName name="区域.6036457_区域" hidden="1">#REF!</definedName>
    <definedName name="区域.6061444">#REF!</definedName>
    <definedName name="区域.6061444_区域">#REF!</definedName>
    <definedName name="区域.6072805" hidden="1">#REF!</definedName>
    <definedName name="区域.6072805_区域" hidden="1">#REF!</definedName>
    <definedName name="区域.6118705">#REF!</definedName>
    <definedName name="区域.6118705_区域">#REF!</definedName>
    <definedName name="区域.6136851">#REF!</definedName>
    <definedName name="区域.6136851_区域">#REF!</definedName>
    <definedName name="区域.6223543" hidden="1">#REF!</definedName>
    <definedName name="区域.6223543_区域" hidden="1">#REF!</definedName>
    <definedName name="区域.6269031" hidden="1">#REF!</definedName>
    <definedName name="区域.6269031_区域" hidden="1">#REF!</definedName>
    <definedName name="区域.6302155">#REF!</definedName>
    <definedName name="区域.6302155_区域">#REF!</definedName>
    <definedName name="区域.6334765">[137]货币截止测试!#REF!</definedName>
    <definedName name="区域.6561316" hidden="1">#REF!</definedName>
    <definedName name="区域.6561316_区域" hidden="1">#REF!</definedName>
    <definedName name="区域.657055" hidden="1">#REF!</definedName>
    <definedName name="区域.657055_区域" hidden="1">#REF!</definedName>
    <definedName name="区域.6681999">[140]制造费用明细表!#REF!</definedName>
    <definedName name="区域.6681999_区域">[140]制造费用明细表!#REF!</definedName>
    <definedName name="区域.6751078" hidden="1">[103]全路径科目名称表!$A$17</definedName>
    <definedName name="区域.6751078_区域" hidden="1">[103]全路径科目名称表!$A$18:$A$18</definedName>
    <definedName name="区域.6944853" hidden="1">#REF!</definedName>
    <definedName name="区域.6944853_区域" hidden="1">#REF!</definedName>
    <definedName name="区域.6952469">[140]生产成本检查表!#REF!</definedName>
    <definedName name="区域.6952469_区域">[140]生产成本检查表!#REF!</definedName>
    <definedName name="区域.7016721" hidden="1">#REF!</definedName>
    <definedName name="区域.7016721_区域" hidden="1">#REF!</definedName>
    <definedName name="区域.7036429" hidden="1">#REF!</definedName>
    <definedName name="区域.7036429_区域" hidden="1">#REF!</definedName>
    <definedName name="区域.7090379" hidden="1">#REF!</definedName>
    <definedName name="区域.7090379_区域" hidden="1">#REF!</definedName>
    <definedName name="区域.7156206" hidden="1">#REF!</definedName>
    <definedName name="区域.7156206_区域" hidden="1">#REF!</definedName>
    <definedName name="区域.7281997">#REF!</definedName>
    <definedName name="区域.7281997_区域">#REF!</definedName>
    <definedName name="区域.728541" hidden="1">#REF!</definedName>
    <definedName name="区域.728541_区域" hidden="1">#REF!</definedName>
    <definedName name="区域.7607236" hidden="1">#REF!</definedName>
    <definedName name="区域.7607236_区域" hidden="1">#REF!</definedName>
    <definedName name="区域.7671117" hidden="1">[103]全路径科目名称表!$A$11</definedName>
    <definedName name="区域.7671117_区域" hidden="1">[103]全路径科目名称表!$A$12:$A$12</definedName>
    <definedName name="区域.7709102" hidden="1">#REF!</definedName>
    <definedName name="区域.7709102_区域" hidden="1">#REF!</definedName>
    <definedName name="区域.7747401" hidden="1">[135]折旧分配查证表!$C$7</definedName>
    <definedName name="区域.7747401_区域" hidden="1">[135]折旧分配查证表!$C$8:$C$10</definedName>
    <definedName name="区域.7852122" hidden="1">#REF!</definedName>
    <definedName name="区域.7852122_区域" hidden="1">#REF!</definedName>
    <definedName name="区域.7868335" hidden="1">#REF!</definedName>
    <definedName name="区域.7868335_区域" hidden="1">#REF!</definedName>
    <definedName name="区域.7904542" hidden="1">#REF!</definedName>
    <definedName name="区域.7904542_区域" hidden="1">#REF!</definedName>
    <definedName name="区域.79048" hidden="1">#REF!</definedName>
    <definedName name="区域.79048_区域" hidden="1">#REF!</definedName>
    <definedName name="区域.7911022" hidden="1">#REF!</definedName>
    <definedName name="区域.7911022_区域" hidden="1">#REF!</definedName>
    <definedName name="区域.7988844" hidden="1">#REF!</definedName>
    <definedName name="区域.7988844_区域" hidden="1">#REF!</definedName>
    <definedName name="区域.8022004">#REF!</definedName>
    <definedName name="区域.8022004_区域">#REF!</definedName>
    <definedName name="区域.804399" hidden="1">#REF!</definedName>
    <definedName name="区域.804399_区域" hidden="1">#REF!</definedName>
    <definedName name="区域.8114083" hidden="1">#REF!</definedName>
    <definedName name="区域.8114083_区域" hidden="1">#REF!</definedName>
    <definedName name="区域.81449" hidden="1">[141]无形资产明细表2019!$A$14</definedName>
    <definedName name="区域.81449_区域" hidden="1">[141]无形资产明细表2019!$A$15:$A$15</definedName>
    <definedName name="区域.8274728">[139]无形资产累计摊销计算表!$H$7</definedName>
    <definedName name="区域.8274728_区域">[139]无形资产累计摊销计算表!$H$8:$H$8</definedName>
    <definedName name="区域.8339425" hidden="1">#REF!</definedName>
    <definedName name="区域.8339425_区域" hidden="1">#REF!</definedName>
    <definedName name="区域.8348172" hidden="1">#REF!</definedName>
    <definedName name="区域.8348172_区域" hidden="1">#REF!</definedName>
    <definedName name="区域.8474555" hidden="1">#REF!</definedName>
    <definedName name="区域.8474555_区域" hidden="1">#REF!</definedName>
    <definedName name="区域.8626193" hidden="1">[103]全路径科目名称表!$A$5</definedName>
    <definedName name="区域.8626193_区域" hidden="1">[103]全路径科目名称表!$A$6:$A$6</definedName>
    <definedName name="区域.864165">#REF!</definedName>
    <definedName name="区域.864165_区域">#REF!</definedName>
    <definedName name="区域.8704756">#REF!</definedName>
    <definedName name="区域.8704756_区域">#REF!</definedName>
    <definedName name="区域.8756747">[137]货币截止测试!#REF!</definedName>
    <definedName name="区域.8779218" hidden="1">#REF!</definedName>
    <definedName name="区域.8779218_区域" hidden="1">#REF!</definedName>
    <definedName name="区域.883258">#REF!</definedName>
    <definedName name="区域.883258_区域">#REF!</definedName>
    <definedName name="区域.9012648">#REF!</definedName>
    <definedName name="区域.9012648_区域">#REF!</definedName>
    <definedName name="区域.906778" hidden="1">#REF!</definedName>
    <definedName name="区域.906778_区域" hidden="1">#REF!</definedName>
    <definedName name="区域.9101044">[139]无形资产累计摊销计算表!$A$7</definedName>
    <definedName name="区域.9101044_区域">[139]无形资产累计摊销计算表!$A$8:$A$8</definedName>
    <definedName name="区域.9105067">#REF!</definedName>
    <definedName name="区域.9105067_区域">#REF!</definedName>
    <definedName name="区域.9109643" hidden="1">[103]全路径科目名称表!$A$1</definedName>
    <definedName name="区域.9109643_区域" hidden="1">[103]全路径科目名称表!$A$2:$A$2</definedName>
    <definedName name="区域.9127736" hidden="1">#REF!</definedName>
    <definedName name="区域.9127736_区域" hidden="1">#REF!</definedName>
    <definedName name="区域.9149864" hidden="1">#REF!</definedName>
    <definedName name="区域.9149864_区域" hidden="1">#REF!</definedName>
    <definedName name="区域.9152586" hidden="1">#REF!</definedName>
    <definedName name="区域.9152586_区域" hidden="1">#REF!</definedName>
    <definedName name="区域.916164" hidden="1">#REF!</definedName>
    <definedName name="区域.916164_区域" hidden="1">#REF!</definedName>
    <definedName name="区域.9480457_区域">[132]营业成本审定表!$B$10:$B$10</definedName>
    <definedName name="区域.9495566" hidden="1">#REF!</definedName>
    <definedName name="区域.9495566_区域" hidden="1">#REF!</definedName>
    <definedName name="区域.9533502" hidden="1">#REF!</definedName>
    <definedName name="区域.9533502_区域" hidden="1">#REF!</definedName>
    <definedName name="区域.9566407" hidden="1">#REF!</definedName>
    <definedName name="区域.9566407_区域" hidden="1">#REF!</definedName>
    <definedName name="区域.9574624" hidden="1">[134]其他应收款审定表!#REF!</definedName>
    <definedName name="区域.9574624_区域" hidden="1">[134]其他应收款审定表!#REF!</definedName>
    <definedName name="区域.9619532" hidden="1">[103]全路径科目名称表!$A$7</definedName>
    <definedName name="区域.9619532_区域" hidden="1">[103]全路径科目名称表!$A$8:$A$8</definedName>
    <definedName name="区域.9743301" hidden="1">#REF!</definedName>
    <definedName name="区域.9743301_区域" hidden="1">#REF!</definedName>
    <definedName name="区域.9772211" hidden="1">#REF!</definedName>
    <definedName name="区域.9772211_区域" hidden="1">#REF!</definedName>
    <definedName name="区域.9789526" hidden="1">#REF!</definedName>
    <definedName name="区域.9789526_区域" hidden="1">#REF!</definedName>
    <definedName name="区域.9820357" hidden="1">#REF!</definedName>
    <definedName name="区域.9820357_区域" hidden="1">#REF!</definedName>
    <definedName name="区域.9851794" hidden="1">#REF!</definedName>
    <definedName name="区域.9851794_区域" hidden="1">#REF!</definedName>
    <definedName name="区域.9990597" hidden="1">#REF!</definedName>
    <definedName name="区域.9990597_区域" hidden="1">#REF!</definedName>
    <definedName name="取得方式">#REF!</definedName>
    <definedName name="权变_股本">#REF!</definedName>
    <definedName name="权变_其他">#REF!</definedName>
    <definedName name="权变_少数">#REF!</definedName>
    <definedName name="权变_未分配利润">#REF!</definedName>
    <definedName name="权变_盈余公积">#REF!</definedName>
    <definedName name="权变_资本公积">#REF!</definedName>
    <definedName name="权利状况一览表">[125]土地状况、评估结果汇总!$Q$4:$X$7</definedName>
    <definedName name="权益_股本C">#REF!</definedName>
    <definedName name="权益_其他C">#REF!</definedName>
    <definedName name="权益_少数权益C">#REF!</definedName>
    <definedName name="权益_未分利润C">#REF!</definedName>
    <definedName name="权益_盈余公积C">#REF!</definedName>
    <definedName name="权益_资本公积C">#REF!</definedName>
    <definedName name="全球">#REF!</definedName>
    <definedName name="全项目动态成本表">#REF!</definedName>
    <definedName name="确认为递延收益的政府补助">[95]收入调整类项目表!$C$38</definedName>
    <definedName name="确认为递延收益的政府补助税收金额">[95]收入调整类项目表!$D$38</definedName>
    <definedName name="裙房02年收入.dbf">#REF!</definedName>
    <definedName name="人人人">#REF!</definedName>
    <definedName name="人人世偌">#REF!</definedName>
    <definedName name="人事科">#REF!</definedName>
    <definedName name="日昌">#REF!</definedName>
    <definedName name="日记账">#REF!</definedName>
    <definedName name="日期">#REF!</definedName>
    <definedName name="融资国资固定资产">#REF!</definedName>
    <definedName name="入类调整项目3">#REF!</definedName>
    <definedName name="入类调整项目4">#REF!</definedName>
    <definedName name="三">#REF!</definedName>
    <definedName name="三方">#REF!</definedName>
    <definedName name="三枪">#REF!</definedName>
    <definedName name="商标采购.dbf">#REF!</definedName>
    <definedName name="商品">#REF!</definedName>
    <definedName name="商品成本差异">#REF!</definedName>
    <definedName name="商品收发总账">[142]商品收发总账!$A$1:$L$380</definedName>
    <definedName name="商誉">#REF!</definedName>
    <definedName name="商誉本期计提">'[95]资产减值损失（准则）'!$H$20</definedName>
    <definedName name="商誉本期转回">'[95]资产减值损失（准则）'!$D$20</definedName>
    <definedName name="上海">#REF!</definedName>
    <definedName name="上海1">#REF!</definedName>
    <definedName name="上海卡茜">#REF!</definedName>
    <definedName name="上海康密">#REF!</definedName>
    <definedName name="上海联峰">#REF!</definedName>
    <definedName name="上海中星_集团_公司开发产品明细表">#REF!</definedName>
    <definedName name="上年TB">#REF!</definedName>
    <definedName name="上年同期资产总额">#REF!</definedName>
    <definedName name="少数权益C">#REF!</definedName>
    <definedName name="少数权益M">#REF!</definedName>
    <definedName name="设备1">#REF!</definedName>
    <definedName name="设备净值增值额">'[94]4-6-4机器设备'!$AT$690</definedName>
    <definedName name="设备净值增值率">'[94]4-6-4机器设备'!$AV$690</definedName>
    <definedName name="设备评估净值">'[94]4-6-4机器设备'!$AR$690</definedName>
    <definedName name="设备评估原值">'[94]4-6-4机器设备'!$AP$690</definedName>
    <definedName name="设备审定表">#REF!</definedName>
    <definedName name="设备数量">#REF!</definedName>
    <definedName name="设备调整后账面净值">'[94]4-6-4机器设备'!$S$690</definedName>
    <definedName name="设备调整后账面原值">'[94]4-6-4机器设备'!$R$690</definedName>
    <definedName name="设备原值增值额">'[94]4-6-4机器设备'!$AS$690</definedName>
    <definedName name="设备原值增值率">'[94]4-6-4机器设备'!$AU$690</definedName>
    <definedName name="设备账面净值">'[94]4-6-4机器设备'!$L$690</definedName>
    <definedName name="设备账面原值">'[94]4-6-4机器设备'!$K$690</definedName>
    <definedName name="设计">#REF!</definedName>
    <definedName name="涉笔">#REF!</definedName>
    <definedName name="申报表11">([106]分类汇总!$E$6:$I$64,[106]分类汇总!$E$73:$I$91)</definedName>
    <definedName name="深圳">#REF!</definedName>
    <definedName name="什么东西">xxxChunkR16302C1+#REF!+#REF!+#REF!+#REF!+#REF!+#REF!+#REF!+#REF!+#REF!+#REF!+#REF!+#REF!+#REF!+#REF!+#REF!+#REF!+#REF!+#REF!+#REF!+#REF!+#REF!+#REF!+#REF!+#REF!+#REF!</definedName>
    <definedName name="神州">#REF!</definedName>
    <definedName name="沈阳">#N/A</definedName>
    <definedName name="沈阳评价指标" hidden="1">{"'home'!$F$26","'home'!$A$1:$J$25"}</definedName>
    <definedName name="沈阳人数">#N/A</definedName>
    <definedName name="审核年度">CONCATENATE("审核年度：",#REF!)</definedName>
    <definedName name="审核人">CONCATENATE("审核人:",#REF!)</definedName>
    <definedName name="审计">#REF!</definedName>
    <definedName name="审计说明汇总">#REF!</definedName>
    <definedName name="审计说明汇总名称">#REF!</definedName>
    <definedName name="生产成本">#REF!</definedName>
    <definedName name="生产成本审核数">[104]存货审核表!$I$20</definedName>
    <definedName name="生产成本审核数1">[104]存货审核表!$I$20</definedName>
    <definedName name="生产成本未审数">[104]存货审核表!$F$20</definedName>
    <definedName name="生产成本增加数">[104]存货审核表!$D$20</definedName>
    <definedName name="生产工具">#REF!</definedName>
    <definedName name="生产列10">#REF!</definedName>
    <definedName name="生产列车员8">#REF!</definedName>
    <definedName name="生产领料序时簿">#REF!</definedName>
    <definedName name="生产设备">#REF!</definedName>
    <definedName name="生产性生物资产1">#REF!</definedName>
    <definedName name="生产性生物资产2">#REF!</definedName>
    <definedName name="生产性生物资产2.1">#REF!</definedName>
    <definedName name="生产性生物资产3">#REF!</definedName>
    <definedName name="生达">#REF!</definedName>
    <definedName name="生物国资存货">#REF!</definedName>
    <definedName name="生物性生物资产本期计提">'[95]资产减值损失（准则）'!$H$18</definedName>
    <definedName name="生物性生物资产本期转回">'[95]资产减值损失（准则）'!$D$18</definedName>
    <definedName name="牲畜、家禽的饲养">[95]税收优惠!$I$21</definedName>
    <definedName name="施工">#REF!</definedName>
    <definedName name="施工期初.dbf">#REF!</definedName>
    <definedName name="时">#REF!</definedName>
    <definedName name="实际">#REF!</definedName>
    <definedName name="实际支付">#REF!,#REF!,#REF!,#REF!,#REF!,#REF!,#REF!</definedName>
    <definedName name="实收资本SD">#REF!</definedName>
    <definedName name="食堂">#REF!</definedName>
    <definedName name="事实上">[4]B!#REF!</definedName>
    <definedName name="试服">#REF!</definedName>
    <definedName name="试算平衡表_对应负债和权益">#REF!</definedName>
    <definedName name="试算平衡表_对应利润及分配">#REF!</definedName>
    <definedName name="试算平衡表_对应资产部分">#REF!</definedName>
    <definedName name="试算平衡表百">#REF!</definedName>
    <definedName name="试五">#REF!</definedName>
    <definedName name="试针">#REF!</definedName>
    <definedName name="视同成本">#REF!</definedName>
    <definedName name="视同成本1">#REF!</definedName>
    <definedName name="视同成本2">#REF!</definedName>
    <definedName name="视同成本3">#REF!</definedName>
    <definedName name="视同收入">#REF!</definedName>
    <definedName name="视同收入1">#REF!</definedName>
    <definedName name="视同收入2">#REF!</definedName>
    <definedName name="视同收入3">#REF!</definedName>
    <definedName name="视同索引号">#REF!</definedName>
    <definedName name="视同销售收入">#REF!</definedName>
    <definedName name="视同销售收入1">#REF!</definedName>
    <definedName name="视同销售收入2">#REF!</definedName>
    <definedName name="视同销售收入3">#REF!</definedName>
    <definedName name="视同销售收入4">#REF!</definedName>
    <definedName name="视同销售收入5">#REF!</definedName>
    <definedName name="视同销售收入6">#REF!</definedName>
    <definedName name="视同销售收入7">#REF!</definedName>
    <definedName name="视同销售收入8">#REF!</definedName>
    <definedName name="视同销售收入索引号">#REF!</definedName>
    <definedName name="是">#REF!</definedName>
    <definedName name="是或否序列">[126]基本情况表!$C$185:$C$186</definedName>
    <definedName name="室内装修价格明细">_xleta.EVALUATE+#REF!</definedName>
    <definedName name="收发">#REF!</definedName>
    <definedName name="收发存">#REF!</definedName>
    <definedName name="收发业务汇总表">#REF!</definedName>
    <definedName name="收入">#REF!</definedName>
    <definedName name="收入1">#REF!</definedName>
    <definedName name="收入2">#REF!</definedName>
    <definedName name="收入3">#REF!</definedName>
    <definedName name="收入分析">'[60]非经营性资产及负债2018-12'!收入分析</definedName>
    <definedName name="收入类合计">#REF!</definedName>
    <definedName name="收入类调整项目">#REF!</definedName>
    <definedName name="收入类调整项目1">#REF!</definedName>
    <definedName name="收入类调整项目10">#REF!</definedName>
    <definedName name="收入类调整项目11">#REF!</definedName>
    <definedName name="收入类调整项目12">#REF!</definedName>
    <definedName name="收入类调整项目13">#REF!</definedName>
    <definedName name="收入类调整项目14">#REF!</definedName>
    <definedName name="收入类调整项目15">#REF!</definedName>
    <definedName name="收入类调整项目16">#REF!</definedName>
    <definedName name="收入类调整项目17">#REF!</definedName>
    <definedName name="收入类调整项目18">#REF!</definedName>
    <definedName name="收入类调整项目2">#REF!</definedName>
    <definedName name="收入类调整项目3">#REF!</definedName>
    <definedName name="收入类调整项目4">#REF!</definedName>
    <definedName name="收入类调整项目5">#REF!</definedName>
    <definedName name="收入类调整项目6">#REF!</definedName>
    <definedName name="收入类调整项目7">#REF!</definedName>
    <definedName name="收入类调整项目8">#REF!</definedName>
    <definedName name="收入类调整项目9">#REF!</definedName>
    <definedName name="收入其他税收金额">[95]收入调整类项目表!$D$75</definedName>
    <definedName name="收入其他账载金额">[95]收入调整类项目表!$C$75</definedName>
    <definedName name="收入水平">#REF!</definedName>
    <definedName name="收益法程序表态">[143]XL4Poppy!$A$15</definedName>
    <definedName name="收益面积">[54]设计指标!$T$6</definedName>
    <definedName name="手续">#REF!</definedName>
    <definedName name="蔬菜、谷物、薯类、油料、豆类、棉花、麻类、糖料、水果、坚果的种植">[95]税收优惠!$I$17</definedName>
    <definedName name="竖凤">#REF!</definedName>
    <definedName name="数量金额明细账">#REF!</definedName>
    <definedName name="数量金额总账">#REF!</definedName>
    <definedName name="双鹤">#REF!</definedName>
    <definedName name="双鹤产品">#REF!</definedName>
    <definedName name="水针车间明细帐">#REF!</definedName>
    <definedName name="税费合计">[54]成本分析!$R$99</definedName>
    <definedName name="税金">#REF!</definedName>
    <definedName name="税金及附加">#REF!</definedName>
    <definedName name="税款所属期间">"税款所属期间："&amp;YEAR(#REF!)&amp;"年"&amp;MONTH(#REF!)&amp;"月"&amp;DAY(#REF!)&amp;"日至"&amp;YEAR(#REF!)&amp;"年"&amp;MONTH(#REF!)&amp;"月"&amp;DAY(#REF!)&amp;"日"</definedName>
    <definedName name="税收滞纳金账载金额">[95]扣除类调整项目表!$C$55</definedName>
    <definedName name="四">#REF!</definedName>
    <definedName name="诉讼">#REF!</definedName>
    <definedName name="速度">#REF!</definedName>
    <definedName name="塑料制品业">#REF!</definedName>
    <definedName name="损益表_">#REF!</definedName>
    <definedName name="损益类">#REF!</definedName>
    <definedName name="损益三级629.dbf">#REF!</definedName>
    <definedName name="损益调整明细账">#REF!</definedName>
    <definedName name="损益余额表.dbf">#REF!</definedName>
    <definedName name="所得税">'[78]#REF!'!$A$1:$I$17</definedName>
    <definedName name="所得税费用">#REF!</definedName>
    <definedName name="所得税费用1">#REF!</definedName>
    <definedName name="所有者合并">#REF!</definedName>
    <definedName name="所有者合并上年">#REF!</definedName>
    <definedName name="所有者权益">#REF!</definedName>
    <definedName name="泰丰1厂">#REF!</definedName>
    <definedName name="摊销">SUM(OFFSET([113]合同法摊销金额合计!#REF!,,,,MATCH(#REF!,[113]合同法摊销金额合计!$1:$1,)-COLUMNS([113]合同法摊销金额合计!$A:$G)+1))</definedName>
    <definedName name="特别纳税">#REF!</definedName>
    <definedName name="特别纳税调整">#REF!</definedName>
    <definedName name="特别纳税调整调增金额">[95]资产类及其他调整项目表!$E$176</definedName>
    <definedName name="特殊重组税收金额">[95]收入调整类项目表!$D$35</definedName>
    <definedName name="特殊重组账载金额">[95]收入调整类项目表!$C$35</definedName>
    <definedName name="提取车间明细帐">#REF!</definedName>
    <definedName name="天下明">#REF!</definedName>
    <definedName name="田田田径赛">#REF!</definedName>
    <definedName name="填表区14">([106]现金!$B$7:$G$26,[106]现金!$L$7:$L$26)</definedName>
    <definedName name="填表区15">([106]银行存款!$M$7:$M$28,[106]银行存款!$B$7:$H$28)</definedName>
    <definedName name="填表区16">([106]其他货币资金!$M$7:$M$28,[106]其他货币资金!$B$7:$H$28)</definedName>
    <definedName name="填表区18">('[106]交易性-股票'!$O$7:$O$26,'[106]交易性-股票'!$B$7:$I$26)</definedName>
    <definedName name="填表区19">('[106]交易性-债券'!$N$7:$N$26,'[106]交易性-债券'!$B$7:$I$26)</definedName>
    <definedName name="填表区20">('[106]交易性-基金'!$O$7:$O$26,'[106]交易性-基金'!$B$7:$I$26)</definedName>
    <definedName name="填表区21">([106]应收票据!$M$7:$M$30,[106]应收票据!$B$7:$H$30)</definedName>
    <definedName name="填表区22">([106]应收账款!$T$7:$T$89,[106]应收账款!$N$7:$O$89,[106]应收账款!$F$7:$F$89,[106]应收账款!$B$7:$D$89,[106]应收账款!$F$91,[106]应收账款!$O$91)</definedName>
    <definedName name="填表区23">([106]预付账款!$L$7:$L$33,[106]预付账款!$F$7:$G$33,[106]预付账款!$B$7:$D$33)</definedName>
    <definedName name="填表区24">([106]应收利息!$B$7:$H$26,[106]应收利息!$M$7:$M$26)</definedName>
    <definedName name="填表区25">('[106]应收股利(利润)'!$K$7:$K$26,'[106]应收股利(利润)'!$B$7:$F$26)</definedName>
    <definedName name="填表区26">([106]其他应收款!$T$7:$T$26,[106]其他应收款!$N$7:$O$26,[106]其他应收款!$F$7:$F$26,[106]其他应收款!$B$7:$D$26,[106]其他应收款!$F$29,[106]其他应收款!$O$29)</definedName>
    <definedName name="填表区28">('[106]材料采购(在途物资)'!$Q$7:$Q$26,'[106]材料采购(在途物资)'!$B$7:$J$26)</definedName>
    <definedName name="填表区29">([106]原材料!$T$7:$T$1008,[106]原材料!$B$7:$M$1008)</definedName>
    <definedName name="填表区30">([106]在库周转材料!$R$7:$R$27,[106]在库周转材料!$B$7:$K$27)</definedName>
    <definedName name="填表区31">([106]委托加工物资!$R$7:$R$31,[106]委托加工物资!$B$7:$K$31)</definedName>
    <definedName name="填表区32">('[106]产成品(库存商品)'!$U$7:$V$468,'[106]产成品(库存商品)'!$B$7:$L$431)</definedName>
    <definedName name="填表区33">('[106]在产品(自制半成品)'!$Q$7:$Q$95,'[106]在产品(自制半成品)'!$B$7:$J$95)</definedName>
    <definedName name="填表区34">([106]发出商品!$Q$7:$Q$26,[106]发出商品!$B$7:$J$26)</definedName>
    <definedName name="填表区35">([106]在用周转材料!$R$7:$R$26,[106]在用周转材料!$B$7:$J$26)</definedName>
    <definedName name="填表区36">([106]一年到期非流动资产!$K$7:$K$26,[106]一年到期非流动资产!$B$7:$F$26)</definedName>
    <definedName name="填表区37">([106]其他流动资产!$L$7:$L$26,[106]其他流动资产!$B$7:$G$26)</definedName>
    <definedName name="填表区39">('[106]可出售-股票'!$O$7:$O$26,'[106]可出售-股票'!$B$7:$J$26)</definedName>
    <definedName name="填表区40">('[106]可出售-债券'!$N$7:$N$26,'[106]可出售-债券'!$B$7:$I$26)</definedName>
    <definedName name="填表区41">('[106]可出售-其他'!$N$7:$N$26,'[106]可出售-其他'!$B$7:$I$26)</definedName>
    <definedName name="填表区42">([106]持有到期投资!$N$7:$N$26,[106]持有到期投资!$H$29:$I$29,[106]持有到期投资!$B$7:$I$26)</definedName>
    <definedName name="填表区43">([106]长期应收!$E$29:$F$29,[106]长期应收!$K$7:$K$26,[106]长期应收!$B$7:$F$26)</definedName>
    <definedName name="填表区44">([106]股权投资!$G$29:$H$29,[106]股权投资!$N$7:$N$26,[106]股权投资!$B$7:$H$26)</definedName>
    <definedName name="填表区46">([106]投资性房地产1!$AG$7:$AI$26,[106]投资性房地产1!$B$7:$Y$26)</definedName>
    <definedName name="填表区47">([106]投资性房地产2!$AD$7:$AF$26,[106]投资性房地产2!$B$7:$X$26)</definedName>
    <definedName name="填表区48">([106]投资性房地产3!$Z$7:$AA$26,[106]投资性房地产3!$B$7:$U$26)</definedName>
    <definedName name="填表区50">([106]房屋建筑物!$AG$7:$AH$32,[106]房屋建筑物!$B$7:$Y$32)</definedName>
    <definedName name="填表区51">([106]构筑物!$X$7:$X$33,[106]构筑物!$B$7:$P$33)</definedName>
    <definedName name="填表区52">([106]管道沟槽!$T$7:$T$26,[106]管道沟槽!$B$7:$M$26)</definedName>
    <definedName name="填表区53">([144]机器设备!$U$7:$U$33,[144]机器设备!$B$7:$N$33)</definedName>
    <definedName name="填表区54">([106]车辆!$W$7:$X$35,[106]车辆!$B$7:$N$35)</definedName>
    <definedName name="填表区55">([144]电子设备!$U$7:$U$55,[144]电子设备!$B$7:$N$55)</definedName>
    <definedName name="填表区56">([106]土地!$AA$7:$AA$36,[106]土地!$B$7:$U$36)</definedName>
    <definedName name="填表区58">('[106]在建(土建)'!$O$7:$O$29,'[106]在建(土建)'!$B$7:$J$29)</definedName>
    <definedName name="填表区59">('[106]在建(设备)'!$W$7:$W$35,'[106]在建(设备)'!$B$7:$O$35)</definedName>
    <definedName name="填表区60">([106]工程物资!$Q$7:$Q$26,[106]工程物资!$B$7:$J$26,[106]工程物资!$G$29,[106]工程物资!$J$29)</definedName>
    <definedName name="填表区61">([106]固定资产清理!$J$7:$J$26,[106]固定资产清理!$B$7:$E$26)</definedName>
    <definedName name="填表区62">([106]生产性生物资产!$R$7:$R$26,[106]生产性生物资产!$B$7:$K$26,[106]生产性生物资产!$H$29:$K$29)</definedName>
    <definedName name="填表区63">([106]油气资产!$S$7:$S$26,[106]油气资产!$B$7:$L$26,[106]油气资产!$I$29:$L$29)</definedName>
    <definedName name="填表区65">('[106]无形-土地'!$Y$7:$Z$30,'[106]无形-土地'!$B$7:$T$30)</definedName>
    <definedName name="填表区66">('[106]无形-矿业权'!$P$7:$P$26,'[106]无形-矿业权'!$B$7:$K$26)</definedName>
    <definedName name="填表区67">('[106]无形-其他'!$M$7:$M$26,'[106]无形-其他'!$B$7:$G$26)</definedName>
    <definedName name="填表区68">([106]开发支出!$K$7:$K$27,[106]开发支出!$B$7:$F$27)</definedName>
    <definedName name="填表区69">([106]商誉!$J$7:$J$26,[106]商誉!$B$7:$E$26,[106]商誉!$D$29:$E$29)</definedName>
    <definedName name="填表区70">([106]长期待摊费用!$M$7:$M$26,[106]长期待摊费用!$B$7:$G$26)</definedName>
    <definedName name="填表区71">([106]递延所得税资产!$H$7:$H$26,[106]递延所得税资产!$B$7:$E$26)</definedName>
    <definedName name="填表区72">([106]其他非流动资产!$J$7:$J$26,[106]其他非流动资产!$B$7:$E$26)</definedName>
    <definedName name="填表区74">([106]短期借款!$M$7:$M$26,[106]短期借款!$B$7:$I$26)</definedName>
    <definedName name="填表区75">([106]交易性金融负债!$I$7:$I$26,[106]交易性金融负债!$B$7:$F$26)</definedName>
    <definedName name="填表区76">([106]应付票据!$J$7:$J$26,[106]应付票据!$B$7:$G$26)</definedName>
    <definedName name="填表区77">([106]应付账款!$I$7:$I$56,[106]应付账款!$B$7:$F$56)</definedName>
    <definedName name="填表区78">([106]预收账款!$I$7:$I$26,[106]预收账款!$B$7:$F$26)</definedName>
    <definedName name="填表区79">([106]职工薪酬!$H$7:$H$26,[106]职工薪酬!$B$7:$E$26)</definedName>
    <definedName name="填表区80">([106]应交税费!$I$7:$I$26,[106]应交税费!$B$7:$F$26)</definedName>
    <definedName name="填表区81">([106]应付利息!$K$7:$K$26,[106]应付利息!$B$7:$H$26)</definedName>
    <definedName name="填表区82">('[106]应付股利(利润)'!$I$7:$I$26,'[106]应付股利(利润)'!$B$7:$F$26)</definedName>
    <definedName name="填表区83">([106]其他应付款!$I$7:$I$27,[106]其他应付款!$B$7:$F$27)</definedName>
    <definedName name="填表区84">([106]一年到期非流动负债!$J$7:$J$26,[106]一年到期非流动负债!$B$7:$G$26)</definedName>
    <definedName name="填表区85">([106]其他流动负债!$I$7:$I$26,[106]其他流动负债!$B$7:$F$26)</definedName>
    <definedName name="填表区87">([106]长期借款!$M$7:$M$26,[106]长期借款!$B$7:$I$26)</definedName>
    <definedName name="填表区88">([106]应付债券!$K$7:$K$26,[106]应付债券!$B$7:$H$26)</definedName>
    <definedName name="填表区89">([106]长期应付款!$M$7:$M$26,[106]长期应付款!$B$7:$J$26)</definedName>
    <definedName name="填表区90">([106]专项应付款!$I$7:$I$26,[106]专项应付款!$B$7:$F$26)</definedName>
    <definedName name="填表区91">([106]预计负债!$I$7:$I$26,[106]预计负债!$B$7:$F$26)</definedName>
    <definedName name="填表区92">([106]递延所得税负债!$H$7:$H$26,[106]递延所得税负债!$B$7:$E$26)</definedName>
    <definedName name="填表区93">([106]其他非流动负债!$I$7:$I$26,[106]其他非流动负债!$B$7:$F$26)</definedName>
    <definedName name="填表区95">([106]封面!$F$7,[106]封面!$F$9,[106]封面!$H$9,[106]封面!$J$9,[106]封面!$G$11,[106]封面!$F$13,[106]封面!$H$13,[106]封面!$J$13,[106]封面!$J$15,[106]封面!$M$16,[106]封面!$F$16,[106]封面!$G$18,[106]封面!$G$20,[106]封面!$G$22,[106]封面!$G$24,[106]封面!$G$26,[106]封面!$G$28,[106]封面!$G$30,[106]封面!$G$32,[106]封面!$G$34,[106]封面!$G$36,[106]封面!$G$38,[106]封面!$G$40)</definedName>
    <definedName name="填表区96">([106]填表前必做!$C$6:$C$8,[106]填表前必做!$C$10:$C$18,[106]填表前必做!$C$20:$C$29,[106]填表前必做!$C$32:$C$37,[106]填表前必做!$C$39:$C$41,[106]填表前必做!$C$43:$C$49,[106]填表前必做!$C$51:$C$56,[106]填表前必做!$C$58:$C$65,[106]填表前必做!$C$67:$C$78,[106]填表前必做!$C$80:$C$86,[106]填表前必做!$E$26,[106]填表前必做!$E$32)</definedName>
    <definedName name="填表区97">([106]资产负债表!$D$40,[106]资产负债表!$F$40,[106]资产负债表!$I$40,[106]资产负债表!$H$6:$J$38,[106]资产负债表!$C$6:$D$38,[106]资产负债表!$E$6:$E$38,[106]资产负债表!$H$44:$H$62)</definedName>
    <definedName name="填列预计利息支出">[105]首页!$C$20</definedName>
    <definedName name="调整">#REF!</definedName>
    <definedName name="调整哈达表">#REF!</definedName>
    <definedName name="调整后账面净值">'[94]4-6-4机器设备'!$S$690</definedName>
    <definedName name="调整后账面原值">'[94]4-6-4机器设备'!$R$690</definedName>
    <definedName name="通过">#REF!</definedName>
    <definedName name="通过融资租赁租入的固定资产">#REF!</definedName>
    <definedName name="通信设备、计算机及其他电子设备制造业">[124]价格指数调整!$Q$46:$T$78</definedName>
    <definedName name="通讯费">#REF!</definedName>
    <definedName name="通用设备制造业">[124]价格指数调整!$A$46:$D$78</definedName>
    <definedName name="通用审计底稿">#REF!</definedName>
    <definedName name="同时比较">'[145]5132'!$B$5:$H$5</definedName>
    <definedName name="同意">#REF!</definedName>
    <definedName name="铜价格指数">#REF!</definedName>
    <definedName name="统_存货">#REF!</definedName>
    <definedName name="投入资本金">[105]首页!$C$22</definedName>
    <definedName name="投资成本">#REF!</definedName>
    <definedName name="投资成本明细账">#REF!</definedName>
    <definedName name="投资收益">#REF!</definedName>
    <definedName name="投资收益1.1">#REF!</definedName>
    <definedName name="投资收益1.2">#REF!</definedName>
    <definedName name="投资收益1.3">#REF!</definedName>
    <definedName name="投资收益明细表">#REF!</definedName>
    <definedName name="投资收益债券.dbf">[108]投资收益债券.dbf!$A$1:$H$56</definedName>
    <definedName name="投资性房地产1">#REF!</definedName>
    <definedName name="投资性房地产2">#REF!</definedName>
    <definedName name="投资性房地产本期计提">'[95]资产减值损失（准则）'!$H$15</definedName>
    <definedName name="投资性房地产本期转回">'[95]资产减值损失（准则）'!$D$15</definedName>
    <definedName name="投资性房地产成本法减值">#REF!</definedName>
    <definedName name="投资性房地产成本法净值">#REF!</definedName>
    <definedName name="投资性房地产成本法原价">#REF!</definedName>
    <definedName name="投资性房地产成本法折旧">#REF!</definedName>
    <definedName name="投资性房地产成本评估原值">'[146]4-5-1投资性房地产'!$Z$33</definedName>
    <definedName name="投资性房地产房屋成本减值准备">'[146]4-5-1投资性房地产'!$Y$32</definedName>
    <definedName name="投资性房地产房屋成本评估成新率">'[146]4-5-1投资性房地产'!$AA$33</definedName>
    <definedName name="投资性房地产房屋成本评估净值">'[146]4-5-1投资性房地产'!$AB$33</definedName>
    <definedName name="投资性房地产房屋成本原值">'[146]4-5-1投资性房地产'!$X$33</definedName>
    <definedName name="投资性房地产房屋成本增值额">'[146]4-5-1投资性房地产'!$AC$33</definedName>
    <definedName name="投资性房地产房屋成本增值率">'[146]4-5-1投资性房地产'!$AD$33</definedName>
    <definedName name="投资性房地产房屋成本账面净值">'[146]4-5-1投资性房地产'!$Y$33</definedName>
    <definedName name="投资性房地产公允价值变动">#REF!</definedName>
    <definedName name="投资性房地产公允价值净值">#REF!</definedName>
    <definedName name="投资性房地产公允价值原价">#REF!</definedName>
    <definedName name="投资者名称">#REF!</definedName>
    <definedName name="土地18_45">{"Book1","公路收费权测算表.xls"}</definedName>
    <definedName name="土地18_48">{"Book1","公路收费权测算表.xls"}</definedName>
    <definedName name="土地18_49">{"Book1","公路收费权测算表.xls"}</definedName>
    <definedName name="土地18_50">{"Book1","公路收费权测算表.xls"}</definedName>
    <definedName name="土地18_51">{"Book1","公路收费权测算表.xls"}</definedName>
    <definedName name="土地18_52">{"Book1","公路收费权测算表.xls"}</definedName>
    <definedName name="土地18_53">{"Book1","公路收费权测算表.xls"}</definedName>
    <definedName name="土地18_75">{"Book1","公路收费权测算表.xls"}</definedName>
    <definedName name="土地18_76">{"Book1","公路收费权测算表.xls"}</definedName>
    <definedName name="土地18_77">{"Book1","公路收费权测算表.xls"}</definedName>
    <definedName name="土地18_78">{"Book1","公路收费权测算表.xls"}</definedName>
    <definedName name="土地18_79">{"Book1","公路收费权测算表.xls"}</definedName>
    <definedName name="土地18_80">{"Book1","公路收费权测算表.xls"}</definedName>
    <definedName name="土地18_81">{"Book1","公路收费权测算表.xls"}</definedName>
    <definedName name="土地18_82">{"Book1","公路收费权测算表.xls"}</definedName>
    <definedName name="土地18_83">{"Book1","公路收费权测算表.xls"}</definedName>
    <definedName name="土地18_84">{"Book1","公路收费权测算表.xls"}</definedName>
    <definedName name="土地18_85">{"Book1","公路收费权测算表.xls"}</definedName>
    <definedName name="土地契税税率">[105]首页!$H$29</definedName>
    <definedName name="土地使用概况表">[125]土地状况、评估结果汇总!$A$4:$G$8</definedName>
    <definedName name="土地使用概况一览表">[125]土地状况、评估结果汇总!$A$2:$G$8</definedName>
    <definedName name="土地使用权评估结果汇总表">[125]土地状况、评估结果汇总!$Y$2:$AE$8</definedName>
    <definedName name="土地增值税预征税率">[105]首页!$C$9</definedName>
    <definedName name="土增">#REF!</definedName>
    <definedName name="外币国资短期借款">#REF!</definedName>
    <definedName name="外币国资货币资金">#REF!</definedName>
    <definedName name="外币金融资产和外币金融负债">#REF!</definedName>
    <definedName name="外地">#REF!</definedName>
    <definedName name="外购商品">#REF!</definedName>
    <definedName name="外库前十">'[60]非经营性资产及负债2018-12'!外库前十</definedName>
    <definedName name="外墙装饰">[129]基础数据!$O$2:$O$8</definedName>
    <definedName name="外销">#REF!</definedName>
    <definedName name="万">xxxChunkR16314C1+#REF!+#REF!+#REF!+#REF!+#REF!+#REF!+#REF!+#REF!+#REF!+#REF!+#REF!+#REF!+#REF!+#REF!+#REF!+#REF!+#REF!+#REF!+#REF!+#REF!+#REF!+#REF!+#REF!+#REF!+#REF!+#REF!+#REF!+#REF!+#REF!+#REF!+#REF!</definedName>
    <definedName name="唯美">#REF!</definedName>
    <definedName name="唯美09年项目预算">#REF!</definedName>
    <definedName name="委托贷款.dbf">#REF!</definedName>
    <definedName name="委托加工物资">#REF!</definedName>
    <definedName name="未按权责发生制原则确认的收入税收金额">[95]收入调整类项目表!$D$18</definedName>
    <definedName name="未按权责发生制原则确认的收入账载金额">[95]收入调整类项目表!$C$18</definedName>
    <definedName name="未分配利润">#REF!</definedName>
    <definedName name="未结转财务费用">[105]首页!$E$34</definedName>
    <definedName name="未结转管理费用">[105]首页!$E$33</definedName>
    <definedName name="未结转销售费用">[105]首页!$E$32</definedName>
    <definedName name="未开票800">#REF!</definedName>
    <definedName name="未确认融资收益财务费用税收金额">[95]扣除类调整项目表!$D$66</definedName>
    <definedName name="未完流水帐">#REF!</definedName>
    <definedName name="文教、工美、体育和娱乐用品制造业">#REF!</definedName>
    <definedName name="我" hidden="1">{"负债及权益",#N/A,FALSE,"TB-BS"}</definedName>
    <definedName name="沃克森_北京_国际资产评估有限公司______项目收益法评估申报表">#REF!</definedName>
    <definedName name="无C">#REF!-#REF!-#REF!</definedName>
    <definedName name="无M">#REF!-#REF!-#REF!</definedName>
    <definedName name="无形资产">#REF!</definedName>
    <definedName name="无形资产本期计提">'[95]资产减值损失（准则）'!$H$19</definedName>
    <definedName name="无形资产本期转回">'[95]资产减值损失（准则）'!$D$19</definedName>
    <definedName name="无形资产减值减少数">[116]无形资产摊销审核表!$D$219</definedName>
    <definedName name="无形资产减值期初数">[116]无形资产摊销审核表!$B$219</definedName>
    <definedName name="无形资产减值期末数">[116]无形资产摊销审核表!$E$219</definedName>
    <definedName name="无形资产减值调整数">[116]无形资产摊销审核表!$F$219</definedName>
    <definedName name="无形资产减值增加数">[116]无形资产摊销审核表!$C$219</definedName>
    <definedName name="无形资产明细表">#REF!</definedName>
    <definedName name="无形资产其他评估价值">'[125]4-12-3无形-其他'!$L$25</definedName>
    <definedName name="无形资产其他增值额">'[125]4-12-3无形-其他'!$M$25</definedName>
    <definedName name="无形资产其他增值率">'[125]4-12-3无形-其他'!$N$25</definedName>
    <definedName name="无形资产其他账面价值">'[125]4-12-3无形-其他'!$J$25</definedName>
    <definedName name="无形资产摊销金额">[116]无形资产摊销审核表!$J$113</definedName>
    <definedName name="无形资产土地使用权评估价值">'[147]4-12-1无形-土地'!$O$26</definedName>
    <definedName name="无形资产土地使用权原始入账价值">'[147]4-12-1无形-土地'!$K$26</definedName>
    <definedName name="无形资产土地使用权增值额">'[147]4-12-1无形-土地'!$P$26</definedName>
    <definedName name="无形资产土地使用权增值率">'[147]4-12-1无形-土地'!$Q$26</definedName>
    <definedName name="无形资产土地使用权账面价值">'[147]4-12-1无形-土地'!$N$26</definedName>
    <definedName name="无形资产土地摊销计算表" hidden="1">{"负债及权益",#N/A,FALSE,"TB-BS"}</definedName>
    <definedName name="五">#REF!</definedName>
    <definedName name="物料收发汇总表">#REF!</definedName>
    <definedName name="物资采购">#REF!</definedName>
    <definedName name="物资采购明细帐">#REF!</definedName>
    <definedName name="西i">#REF!</definedName>
    <definedName name="西北">#REF!</definedName>
    <definedName name="西楼02年收入.dbf">#REF!</definedName>
    <definedName name="西染">#REF!</definedName>
    <definedName name="系">#N/A</definedName>
    <definedName name="系统">#REF!</definedName>
    <definedName name="闲置国资固定资产">#REF!</definedName>
    <definedName name="咸宁宁康">#REF!</definedName>
    <definedName name="现金">#REF!</definedName>
    <definedName name="现金付款单序时簿">#REF!</definedName>
    <definedName name="现金流量_经营间接">#REF!</definedName>
    <definedName name="现金流量_经营直接">#REF!</definedName>
    <definedName name="现金流量表合并">#REF!</definedName>
    <definedName name="现金流量表起始行">#REF!</definedName>
    <definedName name="现金流量其他">#REF!</definedName>
    <definedName name="现金流量其他1">#REF!</definedName>
    <definedName name="现金明细表">#REF!</definedName>
    <definedName name="现金明细帐.dbf">#REF!</definedName>
    <definedName name="霰">#REF!</definedName>
    <definedName name="项目">#REF!</definedName>
    <definedName name="项目成本.dbf">#REF!</definedName>
    <definedName name="项目类别">[96]参数!$D$20:$D$24</definedName>
    <definedName name="项目名称">[148]目录!$B$5</definedName>
    <definedName name="项目明细帐">#REF!</definedName>
    <definedName name="项目总成本">[149]成本表!$F$8</definedName>
    <definedName name="消耗性生物资产本期计提">'[95]资产减值损失（准则）'!$H$11</definedName>
    <definedName name="消耗性生物资产本期转回">'[95]资产减值损失（准则）'!$D$11</definedName>
    <definedName name="销售">#REF!</definedName>
    <definedName name="销售出库序时簿">#REF!</definedName>
    <definedName name="销售发票序时簿">#REF!</definedName>
    <definedName name="销售发票专用序时簿">#REF!</definedName>
    <definedName name="销售费率">[105]首页!$C$6</definedName>
    <definedName name="销售费用">#REF!</definedName>
    <definedName name="销售费用长期待摊">[119]销售费用审核表!#REF!</definedName>
    <definedName name="销售公司成本结转测试.dbf">#REF!</definedName>
    <definedName name="销售明细表">#REF!</definedName>
    <definedName name="销售收入">[54]收入预测!$L$6</definedName>
    <definedName name="销售税率">[105]首页!$C$8</definedName>
    <definedName name="销售指标">#REF!</definedName>
    <definedName name="销售总收入">[149]收入表!$F$7</definedName>
    <definedName name="销项税">#REF!</definedName>
    <definedName name="销项税核对">'[60]非经营性资产及负债2018-12'!销项税核对</definedName>
    <definedName name="小">#REF!</definedName>
    <definedName name="小额底限">#REF!</definedName>
    <definedName name="新">#REF!</definedName>
    <definedName name="新1新">#REF!</definedName>
    <definedName name="新办公楼">#REF!</definedName>
    <definedName name="新龙">#REF!</definedName>
    <definedName name="新琪安">#REF!</definedName>
    <definedName name="新特药">#REF!</definedName>
    <definedName name="新项目动态成本明细">#REF!</definedName>
    <definedName name="新制度数" hidden="1">{"'现金流量表（全部投资）'!$B$4:$P$23"}</definedName>
    <definedName name="信用卡">#REF!</definedName>
    <definedName name="星辉公司">#REF!</definedName>
    <definedName name="徐雯990720">#REF!</definedName>
    <definedName name="序号_52">#REF!</definedName>
    <definedName name="序时帐">[20]_540101!$A$1:$J$4063</definedName>
    <definedName name="序时账">#REF!</definedName>
    <definedName name="序时账2">#REF!</definedName>
    <definedName name="序时账3">#REF!</definedName>
    <definedName name="序时账9">#REF!</definedName>
    <definedName name="言听计从">#REF!</definedName>
    <definedName name="衍生金融工具负债期初税收金额">[95]公允价值变动损益!$J$15</definedName>
    <definedName name="衍生金融工具负债期末税收金额">[95]公允价值变动损益!$P$15</definedName>
    <definedName name="衍生金融工具负债期末账载金额">[95]公允价值变动损益!$N$15</definedName>
    <definedName name="衍生金融工具负债账载金额">[95]公允价值变动损益!$H$15</definedName>
    <definedName name="衍生金融工具期初税收金额">[95]公允价值变动损益!$J$11</definedName>
    <definedName name="衍生金融工具期初账载金额">[95]公允价值变动损益!$H$11</definedName>
    <definedName name="衍生金融工具期末税收金额">[95]公允价值变动损益!$P$11</definedName>
    <definedName name="衍生金融工具期末账载金额">[95]公允价值变动损益!$N$11</definedName>
    <definedName name="业务类">#REF!</definedName>
    <definedName name="业务应收">#REF!</definedName>
    <definedName name="业务招待费支出账载金额">[95]扣除类调整项目表!$C$32</definedName>
    <definedName name="一">#REF!</definedName>
    <definedName name="一般风险准备_所合并">#REF!</definedName>
    <definedName name="一般重组税收金额">[95]收入调整类项目表!$D$36</definedName>
    <definedName name="一般重组账载金额">[95]收入调整类项目表!$C$36</definedName>
    <definedName name="一个">#REF!</definedName>
    <definedName name="一级余额529.dbf">#REF!</definedName>
    <definedName name="一年内到期的非流动负债">#REF!</definedName>
    <definedName name="一年内到期的非流动负债1.1">#REF!</definedName>
    <definedName name="一年内到期的非流动负债1.2">#REF!</definedName>
    <definedName name="一年内到期的非流动负债1.3">#REF!</definedName>
    <definedName name="一年内到期的非流动负债2.1">#REF!</definedName>
    <definedName name="一年内到期的非流动负债2.2">#REF!</definedName>
    <definedName name="一年内到期的非流动负债3">#REF!</definedName>
    <definedName name="一一">#REF!</definedName>
    <definedName name="仪器仪表制造业">#REF!</definedName>
    <definedName name="已结转财务费用">[105]首页!$C$34</definedName>
    <definedName name="已结转管理费用">[105]首页!$C$33</definedName>
    <definedName name="已结转企业所得税">[105]首页!$C$36</definedName>
    <definedName name="已结转土地增值税">[105]首页!$C$35</definedName>
    <definedName name="已结转销售费用">[105]首页!$C$32</definedName>
    <definedName name="已售未结转销售金额">[105]首页!$E$29</definedName>
    <definedName name="已售已结转成本">[105]首页!$C$30</definedName>
    <definedName name="已售已结转收入">[105]首页!$C$29</definedName>
    <definedName name="已售已结转税金">[105]首页!$C$31</definedName>
    <definedName name="已销售未结转企业所得税">[105]首页!$E$36</definedName>
    <definedName name="已销售未结转税金">[105]首页!$E$31</definedName>
    <definedName name="已销售未结转土地增值税">[105]首页!$E$35</definedName>
    <definedName name="已支出未结转成本">[105]首页!$E$30</definedName>
    <definedName name="以公允价值计量的资产和负债">#REF!</definedName>
    <definedName name="役">#REF!</definedName>
    <definedName name="益世">#REF!</definedName>
    <definedName name="溢余资产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因故">#REF!</definedName>
    <definedName name="银行">#REF!</definedName>
    <definedName name="银行存款">#REF!</definedName>
    <definedName name="银行存款.dbf">[131]银行存款.dbf!$A$1:$H$21</definedName>
    <definedName name="引出明细帐">#REF!</definedName>
    <definedName name="盈余公积">#REF!</definedName>
    <definedName name="盈余公积明细表">#REF!</definedName>
    <definedName name="营业">#REF!</definedName>
    <definedName name="营业费率">'[127]资金计划 '!$C$43</definedName>
    <definedName name="营业费用11.dbf">#REF!</definedName>
    <definedName name="营业费用12.dbf">#REF!</definedName>
    <definedName name="营业费用明细帐">#REF!</definedName>
    <definedName name="营业费用预算_">#REF!</definedName>
    <definedName name="营业收入bg" hidden="1">#REF!</definedName>
    <definedName name="营业收入mx" hidden="1">#REF!</definedName>
    <definedName name="营业收入及营业成本">#REF!</definedName>
    <definedName name="营业收入及营业成本1.1">#REF!</definedName>
    <definedName name="营业收入及营业成本1.2">#REF!</definedName>
    <definedName name="营业收入及营业成本1.3">#REF!</definedName>
    <definedName name="营业收入及营业成本1.4">#REF!</definedName>
    <definedName name="营业收入及营业成本1.5">#REF!</definedName>
    <definedName name="营业收入及营业成本1.6">#REF!</definedName>
    <definedName name="营业收入及营业成本2">#REF!</definedName>
    <definedName name="营业收入及营业成本3">#REF!</definedName>
    <definedName name="营业税金及附加">#REF!</definedName>
    <definedName name="营业税金及附加1">#REF!</definedName>
    <definedName name="营业税率">'[127]资金计划 '!$C$42</definedName>
    <definedName name="营业外收入">#REF!</definedName>
    <definedName name="营业外收入2">#REF!</definedName>
    <definedName name="营业外收入明细表">#REF!</definedName>
    <definedName name="营业外支出">#REF!</definedName>
    <definedName name="营运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应付">#REF!</definedName>
    <definedName name="应付.dbf">#REF!</definedName>
    <definedName name="应付2">#REF!</definedName>
    <definedName name="应付福利费">#REF!</definedName>
    <definedName name="应付福利费.dbf">#REF!</definedName>
    <definedName name="应付福利费发生额明细">#REF!</definedName>
    <definedName name="应付工资">#REF!</definedName>
    <definedName name="应付工资.dbf">#REF!</definedName>
    <definedName name="应付工资明细账">#REF!</definedName>
    <definedName name="应付购货款.dbf">#REF!</definedName>
    <definedName name="应付股利">#REF!</definedName>
    <definedName name="应付股利明细表">#REF!</definedName>
    <definedName name="应付进口款.dbf">#REF!</definedName>
    <definedName name="应付利息">#REF!</definedName>
    <definedName name="应付票据">#REF!</definedName>
    <definedName name="应付票据1">#REF!</definedName>
    <definedName name="应付票据2">#REF!</definedName>
    <definedName name="应付票据3">#REF!</definedName>
    <definedName name="应付票据抵押1">#REF!</definedName>
    <definedName name="应付外销款.dbf">#REF!</definedName>
    <definedName name="应付暂估">#REF!</definedName>
    <definedName name="应付债券">#REF!</definedName>
    <definedName name="应付债券1.1">#REF!</definedName>
    <definedName name="应付债券1.2">#REF!</definedName>
    <definedName name="应付债券明细表">#REF!</definedName>
    <definedName name="应付帐款">#REF!</definedName>
    <definedName name="应付帐款明细表">#REF!</definedName>
    <definedName name="应付账款">#REF!</definedName>
    <definedName name="应付账款.dbf">#REF!</definedName>
    <definedName name="应付账款1">#REF!</definedName>
    <definedName name="应付账款3">#REF!</definedName>
    <definedName name="应付账款4">#REF!</definedName>
    <definedName name="应付账款凭证抽查" hidden="1">{"'现金流量表（全部投资）'!$B$4:$P$23"}</definedName>
    <definedName name="应付职工薪酬1">#REF!</definedName>
    <definedName name="应付职工薪酬2">#REF!</definedName>
    <definedName name="应会">#REF!</definedName>
    <definedName name="应交税费">#REF!</definedName>
    <definedName name="应交税金2005">#REF!</definedName>
    <definedName name="应纳税额">#REF!</definedName>
    <definedName name="应收补贴款明细表">#REF!</definedName>
    <definedName name="应收股利">#REF!</definedName>
    <definedName name="应收股利明细表">#REF!</definedName>
    <definedName name="应收股利一年以上">#REF!</definedName>
    <definedName name="应收款项科目明细帐">'[78]#REF!'!$A$1:$L$684</definedName>
    <definedName name="应收利息">#REF!</definedName>
    <definedName name="应收利息明细表">#REF!</definedName>
    <definedName name="应收利息之逾期利息">#REF!</definedName>
    <definedName name="应收内销款.dbf">#REF!</definedName>
    <definedName name="应收票据">#REF!</definedName>
    <definedName name="应收票据1">#REF!</definedName>
    <definedName name="应收票据3.1">#REF!</definedName>
    <definedName name="应收票据3.2">#REF!</definedName>
    <definedName name="应收票据4.1">#REF!</definedName>
    <definedName name="应收票据4.2">#REF!</definedName>
    <definedName name="应收票据5">#REF!</definedName>
    <definedName name="应收票据6">#REF!</definedName>
    <definedName name="应收票据8">#REF!</definedName>
    <definedName name="应收票据序时簿">#REF!</definedName>
    <definedName name="应收票据质押">#REF!</definedName>
    <definedName name="应收审定1">'[150]114-2应收账款明细表2016'!$Q$106</definedName>
    <definedName name="应收审定2">'[150]114-2应收账款明细表2016'!$R$106</definedName>
    <definedName name="应收审定3">'[150]114-2应收账款明细表2016'!$S$106</definedName>
    <definedName name="应收审定4">'[150]114-2应收账款明细表2016'!$T$106</definedName>
    <definedName name="应收审定5">'[150]114-2应收账款明细表2016'!$U$106</definedName>
    <definedName name="应收审定6">'[150]114-2应收账款明细表2016'!$V$106</definedName>
    <definedName name="应收外销款.dbf">#REF!</definedName>
    <definedName name="应收余额表">#REF!</definedName>
    <definedName name="应收帐款">#REF!</definedName>
    <definedName name="应收帐款明细表">#REF!</definedName>
    <definedName name="应收账款1.1">#REF!</definedName>
    <definedName name="应收账款1.2">#REF!</definedName>
    <definedName name="应收账款10">#REF!</definedName>
    <definedName name="应收账款11">#REF!</definedName>
    <definedName name="应收账款12">#REF!</definedName>
    <definedName name="应收账款2">#REF!</definedName>
    <definedName name="应收账款3">#REF!</definedName>
    <definedName name="应收账款4.0">#REF!</definedName>
    <definedName name="应收账款4.1">#REF!</definedName>
    <definedName name="应收账款4.2">#REF!</definedName>
    <definedName name="应收账款5">#REF!</definedName>
    <definedName name="应收账款6">#REF!</definedName>
    <definedName name="应收账款7">#REF!</definedName>
    <definedName name="应收账款9">#REF!</definedName>
    <definedName name="应收账款风险">#REF!</definedName>
    <definedName name="应收账款核销">#REF!</definedName>
    <definedName name="应收账款坏账">#REF!</definedName>
    <definedName name="应收账款审定12">[151]坏账准备计算表!$H$27</definedName>
    <definedName name="应收账款账龄">'[78]#REF!'!$A$1:$N$87</definedName>
    <definedName name="应用于">#REF!</definedName>
    <definedName name="用地面积">[54]设计指标!$N$5</definedName>
    <definedName name="用于抵偿债务">#REF!</definedName>
    <definedName name="用于抵偿债务成本">#REF!</definedName>
    <definedName name="用于广告">#REF!</definedName>
    <definedName name="用于广告成本">#REF!</definedName>
    <definedName name="用于集资">#REF!</definedName>
    <definedName name="用于集资成本">#REF!</definedName>
    <definedName name="用于捐赠">#REF!</definedName>
    <definedName name="用于捐赠成本">#REF!</definedName>
    <definedName name="用于利润分配">#REF!</definedName>
    <definedName name="用于利润分配成本">#REF!</definedName>
    <definedName name="用于样品">#REF!</definedName>
    <definedName name="用于样品成本">#REF!</definedName>
    <definedName name="用于赞助">#REF!</definedName>
    <definedName name="用于赞助成本">#REF!</definedName>
    <definedName name="用于职工福利">#REF!</definedName>
    <definedName name="用于职工福利成本">#REF!</definedName>
    <definedName name="油气资产">#REF!</definedName>
    <definedName name="余">#REF!</definedName>
    <definedName name="余额">#REF!</definedName>
    <definedName name="余额表">#REF!</definedName>
    <definedName name="余额表.dbf">#REF!</definedName>
    <definedName name="逾">#REF!</definedName>
    <definedName name="逾期">#REF!</definedName>
    <definedName name="逾期国资应收账款">#REF!</definedName>
    <definedName name="逾期国资预付款项">#REF!</definedName>
    <definedName name="虞洁莹">#REF!</definedName>
    <definedName name="预测管理费用">[105]预测管理费用!$F$125</definedName>
    <definedName name="预测收入起始时点">[87]首页!$F$6</definedName>
    <definedName name="预测销售费用">[105]预测销售费用!$E$125</definedName>
    <definedName name="预测销售收入">[105]预测收入!$I$125</definedName>
    <definedName name="预测销售税金">[105]预测销售税金!$E$125</definedName>
    <definedName name="预测销售完成时点">[87]首页!$F$7</definedName>
    <definedName name="预测支出成本">[105]预测成本!$I$125</definedName>
    <definedName name="预付款项1">#REF!</definedName>
    <definedName name="预付款项2">#REF!</definedName>
    <definedName name="预付款项3.1">#REF!</definedName>
    <definedName name="预付款项4">#REF!</definedName>
    <definedName name="预付款项审定1">#REF!</definedName>
    <definedName name="预付款项审定2">#REF!</definedName>
    <definedName name="预付款项审定3">#REF!</definedName>
    <definedName name="预付款项审定4">#REF!</definedName>
    <definedName name="预付款项审定5">#REF!</definedName>
    <definedName name="预付款项审定6">#REF!</definedName>
    <definedName name="预付帐款">#REF!</definedName>
    <definedName name="预付帐款.dbf">#REF!</definedName>
    <definedName name="预付帐款04年4月">'[60]非经营性资产及负债2018-12'!预付帐款04年4月</definedName>
    <definedName name="预付账款">#REF!</definedName>
    <definedName name="预付账款04年4月1">'[60]非经营性资产及负债2018-12'!预付账款04年4月1</definedName>
    <definedName name="预付账款较大">#REF!</definedName>
    <definedName name="预付账款账龄">#REF!</definedName>
    <definedName name="预付账款重要">#REF!</definedName>
    <definedName name="预计负债">#REF!</definedName>
    <definedName name="预计项目清算时点">[105]首页!$C$18</definedName>
    <definedName name="预收">#REF!</definedName>
    <definedName name="预收账款">#REF!</definedName>
    <definedName name="预收账款1">#REF!</definedName>
    <definedName name="预收账款2">#REF!</definedName>
    <definedName name="预收账款3">#REF!</definedName>
    <definedName name="预收账款4">#REF!</definedName>
    <definedName name="预收账款实质性程序">#REF!</definedName>
    <definedName name="预算报">#REF!</definedName>
    <definedName name="预算资产总额">#REF!</definedName>
    <definedName name="预提费用">#REF!</definedName>
    <definedName name="预应力管成本">#REF!</definedName>
    <definedName name="预应力管成本明细">#REF!</definedName>
    <definedName name="预应力管收入明细">#REF!</definedName>
    <definedName name="原材料">#REF!</definedName>
    <definedName name="原价国资固定资产">#REF!</definedName>
    <definedName name="原价国资投资性房地产">#REF!</definedName>
    <definedName name="远合">#REF!</definedName>
    <definedName name="远洋捕捞">[95]税收优惠!$I$24</definedName>
    <definedName name="月">#REF!</definedName>
    <definedName name="月份">#REF!</definedName>
    <definedName name="月腻">#REF!</definedName>
    <definedName name="月月月刊">#REF!</definedName>
    <definedName name="在">#REF!</definedName>
    <definedName name="在C">#REF!-#REF!+#REF!</definedName>
    <definedName name="在M">#REF!-#REF!</definedName>
    <definedName name="在建工程">#REF!</definedName>
    <definedName name="在建工程.dbf">#REF!</definedName>
    <definedName name="在建工程1">#REF!</definedName>
    <definedName name="在建工程2">#REF!</definedName>
    <definedName name="在建工程3">#REF!</definedName>
    <definedName name="在建工程4">#REF!</definedName>
    <definedName name="在建工程本期计提">'[95]资产减值损失（准则）'!$H$17</definedName>
    <definedName name="在建工程本期转回">'[95]资产减值损失（准则）'!$D$17</definedName>
    <definedName name="在建工程明细表">#REF!</definedName>
    <definedName name="在途物资">#REF!</definedName>
    <definedName name="暂付款">#REF!</definedName>
    <definedName name="暂估">#REF!</definedName>
    <definedName name="暂估入库">#REF!</definedName>
    <definedName name="暂估入库户.dbf">#REF!</definedName>
    <definedName name="暂古入库户.dbf">#REF!</definedName>
    <definedName name="赞助支出账载金额">[95]扣除类调整项目表!$C$56</definedName>
    <definedName name="增减变动明细">#REF!</definedName>
    <definedName name="长期待摊费用">#REF!</definedName>
    <definedName name="长期待摊费用计税差额">'[152]时间性差异表-固定资产、无形资产、开办费、递延收益'!#REF!</definedName>
    <definedName name="长期待摊费用明细表">#REF!</definedName>
    <definedName name="长期负债">#REF!</definedName>
    <definedName name="长期股票投资明细表_成本法_">#REF!</definedName>
    <definedName name="长期股权投资">#REF!</definedName>
    <definedName name="长期股权投资1.1">#REF!</definedName>
    <definedName name="长期股权投资1.2">#REF!</definedName>
    <definedName name="长期股权投资1.3">#REF!</definedName>
    <definedName name="长期股权投资2">#REF!</definedName>
    <definedName name="长期股权投资3">#REF!</definedName>
    <definedName name="长期股权投资4">#REF!</definedName>
    <definedName name="长期股权投资bg" hidden="1">#REF!</definedName>
    <definedName name="长期股权投资mx" hidden="1">#REF!</definedName>
    <definedName name="长期股权投资本期计提">'[95]资产减值损失（准则）'!$H$14</definedName>
    <definedName name="长期股权投资本期转回">'[95]资产减值损失（准则）'!$D$14</definedName>
    <definedName name="长期股权投资减值减少数">[116]投资审核表!$J$33</definedName>
    <definedName name="长期股权投资减值期初数">[116]投资审核表!$H$33</definedName>
    <definedName name="长期股权投资减值增加数">[116]投资审核表!$I$33</definedName>
    <definedName name="长期股权投资明细表_权益法_">#REF!</definedName>
    <definedName name="长期借款">#REF!</definedName>
    <definedName name="长期借款1">#REF!</definedName>
    <definedName name="长期借款2">#REF!</definedName>
    <definedName name="长期借款明细表">#REF!</definedName>
    <definedName name="长期投资">#REF!-#REF!</definedName>
    <definedName name="长期投资减值准备">#REF!</definedName>
    <definedName name="长期应付款">#REF!</definedName>
    <definedName name="长期应付款1">#REF!</definedName>
    <definedName name="长期应付款借款单位">#REF!</definedName>
    <definedName name="长期应付款明细表">#REF!</definedName>
    <definedName name="长期应付款中的应付融资租赁款明细">#REF!</definedName>
    <definedName name="长期应收款1">#REF!</definedName>
    <definedName name="长期应收款2">#REF!</definedName>
    <definedName name="长期债权投资">#REF!</definedName>
    <definedName name="长期债券投资明细表">#REF!</definedName>
    <definedName name="长投C">#REF!-#REF!+#REF!</definedName>
    <definedName name="长投M">#REF!-#REF!</definedName>
    <definedName name="长投成本.dbf">#REF!</definedName>
    <definedName name="帐户汇总表_2009年1月至12月_">#REF!</definedName>
    <definedName name="帐款">#REF!</definedName>
    <definedName name="帐龄">#REF!</definedName>
    <definedName name="账龄分析表">#REF!</definedName>
    <definedName name="账龄国资应收账款">#REF!</definedName>
    <definedName name="账龄国资预付款项">#REF!</definedName>
    <definedName name="账面国资固定资产">#REF!</definedName>
    <definedName name="账面国资投资性房地产">#REF!</definedName>
    <definedName name="账面价值国资投资性房地产">#REF!</definedName>
    <definedName name="折旧">#REF!</definedName>
    <definedName name="折旧计算表">#REF!</definedName>
    <definedName name="折现率">[105]首页!$C$5</definedName>
    <definedName name="征求">#REF!</definedName>
    <definedName name="正">#REF!</definedName>
    <definedName name="正源">#REF!</definedName>
    <definedName name="政府补助1">#REF!</definedName>
    <definedName name="政府补助2">#REF!</definedName>
    <definedName name="政府补助3">#REF!</definedName>
    <definedName name="直接">#REF!</definedName>
    <definedName name="职工福利费支出税收金额">[95]扣除类调整项目表!$D$19</definedName>
    <definedName name="职工福利费支出账载金额">[95]扣除类调整项目表!$C$19</definedName>
    <definedName name="职工教育费经费">#REF!</definedName>
    <definedName name="职工教育经费">#REF!</definedName>
    <definedName name="职工教育经费税收金额">[95]扣除类调整项目表!$D$23</definedName>
    <definedName name="职教费纳税调整数">#REF!</definedName>
    <definedName name="职教费税前扣除数">#REF!</definedName>
    <definedName name="指标">#REF!</definedName>
    <definedName name="制造">'[60]非经营性资产及负债2018-12'!制造</definedName>
    <definedName name="制造1">'[60]非经营性资产及负债2018-12'!制造1</definedName>
    <definedName name="制造3">'[60]非经营性资产及负债2018-12'!制造3</definedName>
    <definedName name="制造4">'[60]非经营性资产及负债2018-12'!制造4</definedName>
    <definedName name="制造5">'[60]非经营性资产及负债2018-12'!制造5</definedName>
    <definedName name="制造6">'[60]非经营性资产及负债2018-12'!制造6</definedName>
    <definedName name="制造费用">#REF!</definedName>
    <definedName name="制造费用1">#REF!</definedName>
    <definedName name="制造费用11">#REF!</definedName>
    <definedName name="制造费用审核数">[104]存货审核表!$I$21</definedName>
    <definedName name="制造费用未审数">[104]存货审核表!$F$21</definedName>
    <definedName name="制造费用增加数">[104]存货审核表!$D$21</definedName>
    <definedName name="质押国资应收票据">#REF!</definedName>
    <definedName name="质押国资应收票据\">#REF!</definedName>
    <definedName name="中药材的种植">[95]税收优惠!$I$19</definedName>
    <definedName name="中洲大厦司法拍卖">#REF!</definedName>
    <definedName name="重大国资应收账款">#REF!</definedName>
    <definedName name="重大国资预付账款">#REF!</definedName>
    <definedName name="重分类哈达表">#REF!</definedName>
    <definedName name="重要设备作业分析表2">[100]!重要设备作业分析表2</definedName>
    <definedName name="重要设备作业分析表4">[100]!重要设备作业分析表4</definedName>
    <definedName name="主营业务成本审定1">[132]营业成本审定表!#REF!</definedName>
    <definedName name="主营业务成本审定2">[132]营业成本审定表!#REF!</definedName>
    <definedName name="主营业务收入">[153]利润及分配表!$E$5</definedName>
    <definedName name="主营业务收入审定1">#REF!</definedName>
    <definedName name="主营业务收入审定2">#REF!</definedName>
    <definedName name="主营业务收入与成本明细表">#REF!</definedName>
    <definedName name="主营业务税金及附加明细表">#REF!</definedName>
    <definedName name="住房公积金税收金额">[95]扣除类调整项目表!$D$51</definedName>
    <definedName name="住房公积金账载金额">[95]扣除类调整项目表!$C$51</definedName>
    <definedName name="住房周转金明细表">#REF!</definedName>
    <definedName name="专项储备">#REF!</definedName>
    <definedName name="专项应付款">#REF!</definedName>
    <definedName name="专用设备制造业">[124]价格指数调整!$E$46:$H$78</definedName>
    <definedName name="状态">#REF!</definedName>
    <definedName name="准备金1">#REF!</definedName>
    <definedName name="准备金类合计">#REF!</definedName>
    <definedName name="准备金类调整项目1">#REF!</definedName>
    <definedName name="准备金类调整项目10">#REF!</definedName>
    <definedName name="准备金类调整项目11">#REF!</definedName>
    <definedName name="准备金类调整项目12">#REF!</definedName>
    <definedName name="准备金类调整项目13">#REF!</definedName>
    <definedName name="准备金类调整项目14">#REF!</definedName>
    <definedName name="准备金类调整项目15">#REF!</definedName>
    <definedName name="准备金类调整项目2">#REF!</definedName>
    <definedName name="准备金类调整项目3">#REF!</definedName>
    <definedName name="准备金类调整项目4">#REF!</definedName>
    <definedName name="准备金类调整项目5">#REF!</definedName>
    <definedName name="准备金类调整项目6">#REF!</definedName>
    <definedName name="准备金类调整项目7">#REF!</definedName>
    <definedName name="准备金类调整项目8">#REF!</definedName>
    <definedName name="准备金类调整项目9">#REF!</definedName>
    <definedName name="资___产___负___债___表">#REF!</definedName>
    <definedName name="资本公积">#REF!</definedName>
    <definedName name="资本公积C">#REF!</definedName>
    <definedName name="资本公积M">#REF!</definedName>
    <definedName name="资本公积明细表">#REF!</definedName>
    <definedName name="资本国资">#REF!</definedName>
    <definedName name="资产_持有C">#REF!</definedName>
    <definedName name="资产_持有M">#REF!</definedName>
    <definedName name="资产_存货">#REF!</definedName>
    <definedName name="资产_固定C">#REF!</definedName>
    <definedName name="资产_固定M">#REF!</definedName>
    <definedName name="资产_货币资金">#REF!</definedName>
    <definedName name="资产_货币资金C">#REF!</definedName>
    <definedName name="资产_交易C">#REF!</definedName>
    <definedName name="资产_交易M">#REF!</definedName>
    <definedName name="资产_可供C">#REF!</definedName>
    <definedName name="资产_可供M">#REF!</definedName>
    <definedName name="资产_年初">#REF!</definedName>
    <definedName name="资产_年末">#REF!</definedName>
    <definedName name="资产_实收C">#REF!</definedName>
    <definedName name="资产_实收M">#REF!</definedName>
    <definedName name="资产_外币C">#REF!</definedName>
    <definedName name="资产_外币M">#REF!</definedName>
    <definedName name="资产_未分配利润">#REF!</definedName>
    <definedName name="资产_未分配利润C">#REF!</definedName>
    <definedName name="资产_无形C">#REF!</definedName>
    <definedName name="资产_无形M">#REF!</definedName>
    <definedName name="资产_盈余C">#REF!</definedName>
    <definedName name="资产_盈余M">#REF!</definedName>
    <definedName name="资产_在建C">#REF!</definedName>
    <definedName name="资产_在建M">#REF!</definedName>
    <definedName name="资产_长投C">#REF!</definedName>
    <definedName name="资产_长投M">#REF!</definedName>
    <definedName name="资产_资本公积C">#REF!</definedName>
    <definedName name="资产_资本公积M">#REF!</definedName>
    <definedName name="资产1">#REF!</definedName>
    <definedName name="资产负债预测表">#REF!</definedName>
    <definedName name="资产合并">#REF!</definedName>
    <definedName name="资产减值损失">#REF!</definedName>
    <definedName name="资产减值准备">#REF!</definedName>
    <definedName name="资产类合计">#REF!</definedName>
    <definedName name="资产类其他账载金额">[95]资产类及其他调整项目表!$C$153</definedName>
    <definedName name="资产类调整项目1">#REF!</definedName>
    <definedName name="资产类调整项目2">#REF!</definedName>
    <definedName name="资产类调整项目3">#REF!</definedName>
    <definedName name="资产类调整项目4">#REF!</definedName>
    <definedName name="资产类调整项目5">#REF!</definedName>
    <definedName name="资产类调整项目6">#REF!</definedName>
    <definedName name="资产类调整项目7">#REF!</definedName>
    <definedName name="资产类调整项目8">#REF!</definedName>
    <definedName name="资产类调整项目9">#REF!</definedName>
    <definedName name="资产证券化业务的会计处理">#REF!</definedName>
    <definedName name="资金">#REF!</definedName>
    <definedName name="子孙">#REF!</definedName>
    <definedName name="自应力管成本">#REF!</definedName>
    <definedName name="自应力管成本明细">#REF!</definedName>
    <definedName name="自应力管收入明细">#REF!</definedName>
    <definedName name="宗地登记状况一览表">[125]土地状况、评估结果汇总!$H$3:$P$7</definedName>
    <definedName name="宗地权利状况一览表">[125]土地状况、评估结果汇总!$Q$3:$X$7</definedName>
    <definedName name="总表">#REF!</definedName>
    <definedName name="总部科目余额表.dbf">#REF!</definedName>
    <definedName name="总部余额529.dbf">#REF!</definedName>
    <definedName name="总成本">[54]成本分析!$R$95</definedName>
    <definedName name="总分类账">#REF!</definedName>
    <definedName name="总户数">[54]设计指标!$N$39</definedName>
    <definedName name="总面积">[54]设计指标!$T$5</definedName>
    <definedName name="总收入">[54]收入预测!$L$56</definedName>
    <definedName name="租赁押金清单.dbf">#REF!</definedName>
    <definedName name="最新预测">#REF!</definedName>
    <definedName name="左面">#REF!</definedName>
    <definedName name="전_5">#REF!</definedName>
    <definedName name="전_6">#REF!</definedName>
    <definedName name="주택사업본부_5">#REF!</definedName>
    <definedName name="주택사업본부_6">#REF!</definedName>
    <definedName name="철구사업본부_5">#REF!</definedName>
    <definedName name="철구사업본부_6">#REF!</definedName>
    <definedName name="_xlnm.Print_Titles" localSheetId="0">'房屋评估明细表-住宅'!$1:$5</definedName>
    <definedName name="_xlnm.Print_Titles" localSheetId="1">'房屋评估明细表-商铺'!$1:$3</definedName>
    <definedName name="Payment_Number" localSheetId="2">ROW()-Header_Row</definedName>
    <definedName name="_xlnm.Print_Area" localSheetId="2">'房屋评估明细表-车位'!$A$1:$L$26</definedName>
    <definedName name="wwwwwwwwwwwww" localSheetId="2">ROW()-Header_Row</definedName>
    <definedName name="、" localSheetId="2">xxxChunkR16314C1+#REF!+#REF!+#REF!+#REF!+#REF!+#REF!+#REF!+#REF!+#REF!+#REF!+#REF!+#REF!+#REF!+#REF!+#REF!+#REF!+#REF!+#REF!+#REF!+#REF!+#REF!+#REF!+#REF!+#REF!+#REF!+#REF!+#REF!+#REF!+#REF!+#REF!+#REF!</definedName>
    <definedName name="_8_8" localSheetId="2">_xleta.EVALUATE+#REF!</definedName>
    <definedName name="errerere" localSheetId="2">xxxChunkR16371C1+#REF!+#REF!+#REF!+#REF!+#REF!+#REF!+#REF!+#REF!+#REF!+#REF!+#REF!+#REF!+#REF!+#REF!+#REF!+#REF!+#REF!+#REF!+#REF!+#REF!+#REF!+#REF!+#REF!+#REF!+#REF!+#REF!+#REF!</definedName>
    <definedName name="ffffftdftedrtgdd" localSheetId="2">xxxChunkR16309C1+#REF!+#REF!+#REF!+#REF!+#REF!+#REF!+#REF!+#REF!+#REF!+#REF!+#REF!+#REF!+#REF!+#REF!+#REF!+#REF!+#REF!+#REF!+#REF!+#REF!+#REF!+#REF!+#REF!+#REF!</definedName>
    <definedName name="ffghdfdfgdfgd" localSheetId="2">xxxChunkR16302C1+#REF!+#REF!+#REF!+#REF!+#REF!+#REF!+#REF!+#REF!+#REF!+#REF!+#REF!+#REF!+#REF!+#REF!+#REF!+#REF!+#REF!+#REF!+#REF!+#REF!+#REF!+#REF!+#REF!+#REF!+#REF!</definedName>
    <definedName name="MMM" localSheetId="2">xxxChunkR16373C1+#REF!+#REF!+#REF!+#REF!+#REF!+#REF!+#REF!+#REF!+#REF!+#REF!+#REF!+#REF!+#REF!+#REF!+#REF!+#REF!+#REF!+#REF!+#REF!+#REF!+#REF!+#REF!+#REF!+#REF!+#REF!+#REF!+#REF!</definedName>
    <definedName name="rtrrt" localSheetId="2">xxxChunkR16295C1+#REF!+#REF!+#REF!+#REF!+#REF!+#REF!+#REF!+#REF!+#REF!+#REF!+#REF!+#REF!+#REF!+#REF!+#REF!+#REF!+#REF!+#REF!+#REF!+#REF!+#REF!+#REF!+#REF!+#REF!+#REF!+#REF!+#REF!+#REF!</definedName>
    <definedName name="xxxChunkR16294C1" localSheetId="2">xxxChunkR16295C1+#REF!+#REF!+#REF!+#REF!+#REF!+#REF!+#REF!+#REF!+#REF!+#REF!+#REF!+#REF!+#REF!+#REF!+#REF!+#REF!+#REF!+#REF!+#REF!+#REF!+#REF!+#REF!+#REF!+#REF!+#REF!+#REF!+#REF!+#REF!</definedName>
    <definedName name="xxxChunkR16296C1" localSheetId="2">xxxChunkR16297C1+#REF!+#REF!+#REF!+#REF!+#REF!+#REF!+#REF!+#REF!+#REF!+#REF!+#REF!+#REF!+#REF!+#REF!+#REF!+#REF!+#REF!+#REF!+#REF!+#REF!+#REF!+#REF!+#REF!+#REF!</definedName>
    <definedName name="xxxChunkR16297C1" localSheetId="2">xxxChunkR16298C1+#REF!+#REF!+#REF!+#REF!+#REF!+#REF!+#REF!+#REF!+#REF!+#REF!+#REF!+#REF!+#REF!+#REF!+#REF!+#REF!+#REF!+#REF!+#REF!+#REF!+#REF!+#REF!+#REF!+#REF!+#REF!</definedName>
    <definedName name="xxxChunkR16298C1" localSheetId="2">xxxChunkR16299C1+#REF!+#REF!+#REF!+#REF!+#REF!+#REF!+#REF!+#REF!+#REF!+#REF!+#REF!+#REF!+#REF!+#REF!+#REF!+#REF!+#REF!+#REF!+#REF!+#REF!+#REF!+#REF!+#REF!+#REF!+#REF!+#REF!+#REF!+#REF!</definedName>
    <definedName name="xxxChunkR16300C1" localSheetId="2">xxxChunkR16301C1+#REF!+#REF!+#REF!+#REF!+#REF!+#REF!+#REF!+#REF!+#REF!+#REF!+#REF!+#REF!+#REF!+#REF!+#REF!+#REF!+#REF!+#REF!+#REF!+#REF!+#REF!+#REF!+#REF!+#REF!</definedName>
    <definedName name="xxxChunkR16301C1" localSheetId="2">xxxChunkR16302C1+#REF!+#REF!+#REF!+#REF!+#REF!+#REF!+#REF!+#REF!+#REF!+#REF!+#REF!+#REF!+#REF!+#REF!+#REF!+#REF!+#REF!+#REF!+#REF!+#REF!+#REF!+#REF!+#REF!+#REF!+#REF!</definedName>
    <definedName name="xxxChunkR16302C1" localSheetId="2">xxxChunkR16303C1+#REF!+#REF!+#REF!+#REF!+#REF!+#REF!+#REF!+#REF!+#REF!+#REF!+#REF!+#REF!+#REF!+#REF!+#REF!+#REF!+#REF!+#REF!+#REF!+#REF!+#REF!+#REF!+#REF!+#REF!+#REF!+#REF!+#REF!+#REF!</definedName>
    <definedName name="xxxChunkR16304C1" localSheetId="2">xxxChunkR16305C1+#REF!+#REF!+#REF!+#REF!+#REF!+#REF!+#REF!+#REF!+#REF!+#REF!+#REF!+#REF!+#REF!+#REF!+#REF!+#REF!+#REF!+#REF!+#REF!+#REF!+#REF!+#REF!+#REF!+#REF!</definedName>
    <definedName name="xxxChunkR16305C1" localSheetId="2">xxxChunkR16306C1+#REF!+#REF!+#REF!+#REF!+#REF!+#REF!+#REF!+#REF!+#REF!+#REF!+#REF!+#REF!+#REF!+#REF!+#REF!+#REF!+#REF!+#REF!+#REF!+#REF!+#REF!+#REF!+#REF!+#REF!+#REF!</definedName>
    <definedName name="xxxChunkR16306C1" localSheetId="2">xxxChunkR16307C1+#REF!+#REF!+#REF!+#REF!+#REF!+#REF!+#REF!+#REF!+#REF!+#REF!+#REF!+#REF!+#REF!+#REF!+#REF!+#REF!+#REF!+#REF!+#REF!+#REF!+#REF!+#REF!+#REF!+#REF!+#REF!+#REF!+#REF!+#REF!</definedName>
    <definedName name="xxxChunkR16308C1" localSheetId="2">xxxChunkR16309C1+#REF!+#REF!+#REF!+#REF!+#REF!+#REF!+#REF!+#REF!+#REF!+#REF!+#REF!+#REF!+#REF!+#REF!+#REF!+#REF!+#REF!+#REF!+#REF!+#REF!+#REF!+#REF!+#REF!+#REF!</definedName>
    <definedName name="xxxChunkR16309C1" localSheetId="2">xxxChunkR16310C1+#REF!+#REF!+#REF!+#REF!+#REF!+#REF!+#REF!+#REF!+#REF!+#REF!+#REF!+#REF!+#REF!+#REF!+#REF!+#REF!+#REF!+#REF!+#REF!+#REF!+#REF!+#REF!+#REF!+#REF!+#REF!</definedName>
    <definedName name="xxxChunkR16310C1" localSheetId="2">xxxChunkR16311C1+#REF!+#REF!+#REF!+#REF!+#REF!+#REF!+#REF!+#REF!+#REF!+#REF!+#REF!+#REF!+#REF!+#REF!+#REF!+#REF!+#REF!+#REF!+#REF!+#REF!+#REF!+#REF!+#REF!+#REF!+#REF!+#REF!+#REF!+#REF!</definedName>
    <definedName name="xxxChunkR16312C1" localSheetId="2">xxxChunkR16313C1+#REF!+#REF!+#REF!+#REF!+#REF!+#REF!+#REF!+#REF!+#REF!+#REF!+#REF!+#REF!+#REF!+#REF!+#REF!+#REF!+#REF!+#REF!+#REF!+#REF!+#REF!+#REF!+#REF!+#REF!+#REF!+#REF!+#REF!+#REF!</definedName>
    <definedName name="xxxChunkR16313C1" localSheetId="2">xxxChunkR16314C1+#REF!+#REF!+#REF!+#REF!+#REF!+#REF!+#REF!+#REF!+#REF!+#REF!+#REF!+#REF!+#REF!+#REF!+#REF!+#REF!+#REF!+#REF!+#REF!+#REF!+#REF!+#REF!+#REF!+#REF!+#REF!+#REF!+#REF!+#REF!+#REF!+#REF!+#REF!</definedName>
    <definedName name="xxxChunkR16315C1" localSheetId="2">xxxChunkR16316C1+#REF!+#REF!+#REF!+#REF!+#REF!+#REF!+#REF!+#REF!+#REF!+#REF!+#REF!+#REF!+#REF!+#REF!+#REF!+#REF!+#REF!+#REF!+#REF!+#REF!+#REF!+#REF!+#REF!+#REF!+#REF!+#REF!+#REF!+#REF!</definedName>
    <definedName name="xxxChunkr16315c2" localSheetId="2">xxxChunkR16316C1+#REF!+#REF!+#REF!+#REF!+#REF!+#REF!+#REF!+#REF!+#REF!+#REF!+#REF!+#REF!+#REF!+#REF!+#REF!+#REF!+#REF!+#REF!+#REF!+#REF!+#REF!+#REF!+#REF!+#REF!+#REF!+#REF!+#REF!+#REF!</definedName>
    <definedName name="xxxChunkR16316C1" localSheetId="2">xxxChunkR16317C1+#REF!+#REF!+#REF!+#REF!+#REF!+#REF!+#REF!+#REF!+#REF!+#REF!+#REF!+#REF!+#REF!+#REF!+#REF!+#REF!+#REF!+#REF!+#REF!+#REF!+#REF!+#REF!+#REF!+#REF!+#REF!+#REF!+#REF!+#REF!+#REF!+#REF!+#REF!</definedName>
    <definedName name="xxxChunkR16318C1" localSheetId="2">xxxChunkR16319C1+#REF!+#REF!+#REF!+#REF!+#REF!+#REF!+#REF!+#REF!+#REF!+#REF!+#REF!+#REF!+#REF!+#REF!+#REF!+#REF!+#REF!+#REF!+#REF!+#REF!+#REF!+#REF!+#REF!+#REF!+#REF!+#REF!+#REF!+#REF!</definedName>
    <definedName name="xxxChunkR16319C1" localSheetId="2">xxxChunkR16320C1+#REF!+#REF!+#REF!+#REF!+#REF!+#REF!+#REF!+#REF!+#REF!+#REF!+#REF!+#REF!+#REF!+#REF!+#REF!+#REF!+#REF!+#REF!+#REF!+#REF!+#REF!+#REF!+#REF!+#REF!+#REF!+#REF!+#REF!+#REF!+#REF!+#REF!+#REF!</definedName>
    <definedName name="xxxChunkR16321C1" localSheetId="2">xxxChunkR16322C1+#REF!+#REF!+#REF!+#REF!+#REF!+#REF!+#REF!+#REF!+#REF!+#REF!+#REF!+#REF!+#REF!+#REF!+#REF!+#REF!+#REF!+#REF!+#REF!+#REF!+#REF!+#REF!+#REF!+#REF!+#REF!+#REF!+#REF!+#REF!</definedName>
    <definedName name="xxxChunkR16322C1" localSheetId="2">xxxChunkR16323C1+#REF!+#REF!+#REF!+#REF!+#REF!+#REF!+#REF!+#REF!+#REF!+#REF!+#REF!+#REF!+#REF!+#REF!+#REF!+#REF!+#REF!+#REF!+#REF!+#REF!+#REF!+#REF!+#REF!+#REF!+#REF!+#REF!+#REF!+#REF!+#REF!+#REF!+#REF!</definedName>
    <definedName name="xxxChunkR16324C1" localSheetId="2">xxxChunkR16325C1+#REF!+#REF!+#REF!+#REF!+#REF!+#REF!+#REF!+#REF!+#REF!+#REF!+#REF!+#REF!+#REF!+#REF!+#REF!+#REF!+#REF!+#REF!+#REF!+#REF!+#REF!+#REF!+#REF!+#REF!+#REF!+#REF!+#REF!+#REF!</definedName>
    <definedName name="xxxChunkR16325C1" localSheetId="2">xxxChunkR16326C1+#REF!+#REF!+#REF!+#REF!+#REF!+#REF!+#REF!+#REF!+#REF!+#REF!+#REF!+#REF!+#REF!+#REF!+#REF!+#REF!+#REF!+#REF!+#REF!+#REF!+#REF!+#REF!+#REF!+#REF!+#REF!+#REF!+#REF!+#REF!+#REF!+#REF!+#REF!</definedName>
    <definedName name="xxxChunkR16327C1" localSheetId="2">xxxChunkR16328C1+#REF!+#REF!+#REF!+#REF!+#REF!+#REF!+#REF!+#REF!+#REF!+#REF!+#REF!+#REF!+#REF!+#REF!+#REF!+#REF!+#REF!+#REF!+#REF!+#REF!+#REF!+#REF!+#REF!+#REF!+#REF!+#REF!+#REF!+#REF!</definedName>
    <definedName name="xxxChunkR16328C1" localSheetId="2">xxxChunkR16329C1+#REF!+#REF!+#REF!+#REF!+#REF!+#REF!+#REF!+#REF!+#REF!+#REF!+#REF!+#REF!+#REF!+#REF!+#REF!+#REF!+#REF!+#REF!+#REF!+#REF!+#REF!+#REF!+#REF!+#REF!+#REF!+#REF!+#REF!+#REF!+#REF!+#REF!+#REF!</definedName>
    <definedName name="xxxChunkR16330C1" localSheetId="2">xxxChunkR16331C1+#REF!+#REF!+#REF!+#REF!+#REF!+#REF!+#REF!+#REF!+#REF!+#REF!+#REF!+#REF!+#REF!+#REF!+#REF!+#REF!+#REF!+#REF!+#REF!+#REF!+#REF!+#REF!+#REF!+#REF!+#REF!+#REF!+#REF!+#REF!</definedName>
    <definedName name="xxxChunkR16346C1" localSheetId="2">xxxChunkR16347C1+#REF!+#REF!+#REF!+#REF!+#REF!+#REF!+#REF!+#REF!+#REF!+#REF!+#REF!+#REF!+#REF!+#REF!+#REF!+#REF!+#REF!+#REF!+#REF!+#REF!+#REF!+#REF!+#REF!+#REF!+#REF!+#REF!+#REF!</definedName>
    <definedName name="xxxChunkR16348C1" localSheetId="2">xxxChunkR16349C1+#REF!+#REF!+#REF!+#REF!+#REF!+#REF!+#REF!+#REF!+#REF!+#REF!+#REF!+#REF!+#REF!+#REF!+#REF!+#REF!+#REF!+#REF!+#REF!+#REF!+#REF!+#REF!+#REF!+#REF!+#REF!+#REF!+#REF!</definedName>
    <definedName name="xxxChunkR16350C1" localSheetId="2">xxxChunkR16351C1+#REF!+#REF!+#REF!+#REF!+#REF!+#REF!+#REF!+#REF!+#REF!+#REF!+#REF!+#REF!+#REF!+#REF!+#REF!+#REF!+#REF!+#REF!+#REF!+#REF!+#REF!+#REF!+#REF!+#REF!+#REF!+#REF!+#REF!</definedName>
    <definedName name="xxxChunkR16352C1" localSheetId="2">xxxChunkR16353C1+#REF!+#REF!+#REF!+#REF!+#REF!+#REF!+#REF!+#REF!+#REF!+#REF!+#REF!+#REF!+#REF!+#REF!+#REF!+#REF!+#REF!+#REF!+#REF!+#REF!+#REF!+#REF!+#REF!+#REF!+#REF!+#REF!+#REF!</definedName>
    <definedName name="xxxChunkR16354C1" localSheetId="2">xxxChunkR16355C1+#REF!+#REF!+#REF!+#REF!+#REF!+#REF!+#REF!+#REF!+#REF!+#REF!+#REF!+#REF!+#REF!+#REF!+#REF!+#REF!+#REF!+#REF!+#REF!+#REF!+#REF!+#REF!+#REF!+#REF!+#REF!+#REF!+#REF!</definedName>
    <definedName name="xxxChunkR16356C1" localSheetId="2">xxxChunkR16357C1+#REF!+#REF!+#REF!+#REF!+#REF!+#REF!+#REF!+#REF!+#REF!+#REF!+#REF!+#REF!+#REF!+#REF!+#REF!+#REF!+#REF!+#REF!+#REF!+#REF!+#REF!+#REF!+#REF!+#REF!+#REF!+#REF!+#REF!</definedName>
    <definedName name="xxxChunkR16358C1" localSheetId="2">xxxChunkR16359C1+#REF!+#REF!+#REF!+#REF!+#REF!+#REF!+#REF!+#REF!+#REF!+#REF!+#REF!+#REF!+#REF!+#REF!+#REF!+#REF!+#REF!+#REF!+#REF!+#REF!+#REF!+#REF!+#REF!+#REF!+#REF!+#REF!+#REF!</definedName>
    <definedName name="xxxChunkR16360C1" localSheetId="2">xxxChunkR16361C1+#REF!+#REF!+#REF!+#REF!+#REF!+#REF!+#REF!+#REF!+#REF!+#REF!+#REF!+#REF!+#REF!+#REF!+#REF!+#REF!+#REF!+#REF!+#REF!+#REF!+#REF!+#REF!+#REF!+#REF!+#REF!+#REF!+#REF!</definedName>
    <definedName name="xxxChunkR16362C1" localSheetId="2">xxxChunkR16363C1+#REF!+#REF!+#REF!+#REF!+#REF!+#REF!+#REF!+#REF!+#REF!+#REF!+#REF!+#REF!+#REF!+#REF!+#REF!+#REF!+#REF!+#REF!+#REF!+#REF!+#REF!+#REF!+#REF!+#REF!+#REF!+#REF!+#REF!</definedName>
    <definedName name="xxxChunkR16364C1" localSheetId="2">xxxChunkR16365C1+#REF!+#REF!+#REF!+#REF!+#REF!+#REF!+#REF!+#REF!+#REF!+#REF!+#REF!+#REF!+#REF!+#REF!+#REF!+#REF!+#REF!+#REF!+#REF!+#REF!+#REF!+#REF!+#REF!+#REF!+#REF!+#REF!+#REF!</definedName>
    <definedName name="xxxChunkR16366C1" localSheetId="2">xxxChunkR16367C1+#REF!+#REF!+#REF!+#REF!+#REF!+#REF!+#REF!+#REF!+#REF!+#REF!+#REF!+#REF!+#REF!+#REF!+#REF!+#REF!+#REF!+#REF!+#REF!+#REF!+#REF!+#REF!+#REF!+#REF!+#REF!+#REF!+#REF!</definedName>
    <definedName name="xxxChunkR16368C1" localSheetId="2">xxxChunkR16369C1+#REF!+#REF!+#REF!+#REF!+#REF!+#REF!+#REF!+#REF!+#REF!+#REF!+#REF!+#REF!+#REF!+#REF!+#REF!+#REF!+#REF!+#REF!+#REF!+#REF!+#REF!+#REF!+#REF!+#REF!+#REF!+#REF!+#REF!</definedName>
    <definedName name="xxxChunkR16370C1" localSheetId="2">xxxChunkR16371C1+#REF!+#REF!+#REF!+#REF!+#REF!+#REF!+#REF!+#REF!+#REF!+#REF!+#REF!+#REF!+#REF!+#REF!+#REF!+#REF!+#REF!+#REF!+#REF!+#REF!+#REF!+#REF!+#REF!+#REF!+#REF!+#REF!+#REF!</definedName>
    <definedName name="xxxChunkR16372C1" localSheetId="2">xxxChunkR16373C1+#REF!+#REF!+#REF!+#REF!+#REF!+#REF!+#REF!+#REF!+#REF!+#REF!+#REF!+#REF!+#REF!+#REF!+#REF!+#REF!+#REF!+#REF!+#REF!+#REF!+#REF!+#REF!+#REF!+#REF!+#REF!+#REF!+#REF!</definedName>
    <definedName name="xxxChunkR16374C1" localSheetId="2">xxxChunkR16375C1+#REF!+#REF!+#REF!+#REF!+#REF!+#REF!+#REF!+#REF!+#REF!+#REF!+#REF!+#REF!+#REF!+#REF!+#REF!+#REF!+#REF!+#REF!+#REF!+#REF!+#REF!+#REF!+#REF!+#REF!+#REF!+#REF!+#REF!</definedName>
    <definedName name="xxxcji" localSheetId="2">xxxChunkR16363C1+#REF!+#REF!+#REF!+#REF!+#REF!+#REF!+#REF!+#REF!+#REF!+#REF!+#REF!+#REF!+#REF!+#REF!+#REF!+#REF!+#REF!+#REF!+#REF!+#REF!+#REF!+#REF!+#REF!+#REF!+#REF!+#REF!+#REF!</definedName>
    <definedName name="不知道" localSheetId="2">'房屋评估明细表-车位'!xxxChunkR16309C1+#REF!+#REF!+#REF!+#REF!+#REF!+#REF!+#REF!+#REF!+#REF!+#REF!+#REF!+#REF!+#REF!+#REF!+#REF!+#REF!+#REF!+#REF!+#REF!+#REF!+#REF!+#REF!+#REF!+#REF!</definedName>
    <definedName name="春" localSheetId="2">xxxChunkR16295C1+#REF!+#REF!+#REF!+#REF!+#REF!+#REF!+#REF!+#REF!+#REF!+#REF!+#REF!+#REF!+#REF!+#REF!+#REF!+#REF!+#REF!+#REF!+#REF!+#REF!+#REF!+#REF!+#REF!+#REF!+#REF!+#REF!+#REF!+#REF!</definedName>
    <definedName name="错误" localSheetId="2">xxxChunkR16371C1+#REF!+#REF!+#REF!+#REF!+#REF!+#REF!+#REF!+#REF!+#REF!+#REF!+#REF!+#REF!+#REF!+#REF!+#REF!+#REF!+#REF!+#REF!+#REF!+#REF!+#REF!+#REF!+#REF!+#REF!+#REF!+#REF!+#REF!</definedName>
    <definedName name="大道爱上" localSheetId="2">ROW()-Header_Row</definedName>
    <definedName name="底商" localSheetId="2">_xleta.EVALUATE+#REF!</definedName>
    <definedName name="究竟是什么" localSheetId="2">xxxChunkR16295C1+#REF!+#REF!+#REF!+#REF!+#REF!+#REF!+#REF!+#REF!+#REF!+#REF!+#REF!+#REF!+#REF!+#REF!+#REF!+#REF!+#REF!+#REF!+#REF!+#REF!+#REF!+#REF!+#REF!+#REF!+#REF!+#REF!+#REF!+#REF!</definedName>
    <definedName name="栏杆价格明细" localSheetId="2">_xleta.EVALUATE+#REF!</definedName>
    <definedName name="利润测算1.4亿" localSheetId="2">_xleta.EVALUATE+#REF!</definedName>
    <definedName name="普通多层" localSheetId="2">_xleta.EVALUATE+#REF!</definedName>
    <definedName name="什么东西" localSheetId="2">'房屋评估明细表-车位'!xxxChunkR16302C1+#REF!+#REF!+#REF!+#REF!+#REF!+#REF!+#REF!+#REF!+#REF!+#REF!+#REF!+#REF!+#REF!+#REF!+#REF!+#REF!+#REF!+#REF!+#REF!+#REF!+#REF!+#REF!+#REF!+#REF!+#REF!</definedName>
    <definedName name="室内装修价格明细" localSheetId="2">_xleta.EVALUATE+#REF!</definedName>
    <definedName name="万" localSheetId="2">xxxChunkR16314C1+#REF!+#REF!+#REF!+#REF!+#REF!+#REF!+#REF!+#REF!+#REF!+#REF!+#REF!+#REF!+#REF!+#REF!+#REF!+#REF!+#REF!+#REF!+#REF!+#REF!+#REF!+#REF!+#REF!+#REF!+#REF!+#REF!+#REF!+#REF!+#REF!+#REF!+#REF!</definedName>
    <definedName name="_xlnm.Print_Titles" localSheetId="2">'房屋评估明细表-车位'!$1:$5</definedName>
  </definedNames>
  <calcPr calcId="144525"/>
</workbook>
</file>

<file path=xl/sharedStrings.xml><?xml version="1.0" encoding="utf-8"?>
<sst xmlns="http://schemas.openxmlformats.org/spreadsheetml/2006/main" count="15753" uniqueCount="2640">
  <si>
    <t>不动产-住宅评估明细表</t>
  </si>
  <si>
    <t>房型</t>
  </si>
  <si>
    <t>最小</t>
  </si>
  <si>
    <t>最大</t>
  </si>
  <si>
    <t>折后月租金最小</t>
  </si>
  <si>
    <t>折后月租金最大</t>
  </si>
  <si>
    <r>
      <rPr>
        <sz val="11"/>
        <rFont val="宋体"/>
        <charset val="134"/>
      </rPr>
      <t>评估基准日：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年8月31日</t>
    </r>
  </si>
  <si>
    <t>2+1房2厅2卫</t>
  </si>
  <si>
    <t>被评估单位：杭州钱慧置业有限公司</t>
  </si>
  <si>
    <t>金额单位：人民币元</t>
  </si>
  <si>
    <t>2房2厅1卫</t>
  </si>
  <si>
    <t>序号</t>
  </si>
  <si>
    <t>分区</t>
  </si>
  <si>
    <t>楼栋</t>
  </si>
  <si>
    <t>资产名称</t>
  </si>
  <si>
    <t>备案表名称</t>
  </si>
  <si>
    <t>朝向</t>
  </si>
  <si>
    <t>户型</t>
  </si>
  <si>
    <t>户型配置</t>
  </si>
  <si>
    <t>建筑
面积（㎡）</t>
  </si>
  <si>
    <t>备案面积</t>
  </si>
  <si>
    <t>用途</t>
  </si>
  <si>
    <t>楼层</t>
  </si>
  <si>
    <t>总层数</t>
  </si>
  <si>
    <t>结构</t>
  </si>
  <si>
    <t>装修</t>
  </si>
  <si>
    <t>建成
年月</t>
  </si>
  <si>
    <t>坐落</t>
  </si>
  <si>
    <t>使用权类型</t>
  </si>
  <si>
    <t>终止日期</t>
  </si>
  <si>
    <t>土地面积（㎡）</t>
  </si>
  <si>
    <t>抵押情况</t>
  </si>
  <si>
    <r>
      <rPr>
        <sz val="11"/>
        <rFont val="宋体"/>
        <charset val="134"/>
      </rPr>
      <t>单位日租金
（元/m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/天）</t>
    </r>
  </si>
  <si>
    <t>年租金</t>
  </si>
  <si>
    <t>增值额</t>
  </si>
  <si>
    <t>增值率%</t>
  </si>
  <si>
    <t>评估单价
（元/m2）</t>
  </si>
  <si>
    <t>备注</t>
  </si>
  <si>
    <t>1房2厅1卫</t>
  </si>
  <si>
    <t>月租金</t>
  </si>
  <si>
    <t>7折价格</t>
  </si>
  <si>
    <t>1房2厅（无障碍）</t>
  </si>
  <si>
    <t>B区</t>
  </si>
  <si>
    <t>9幢（1#楼）</t>
  </si>
  <si>
    <t>1#-101</t>
  </si>
  <si>
    <t>9-101</t>
  </si>
  <si>
    <t>东南</t>
  </si>
  <si>
    <t>C</t>
  </si>
  <si>
    <t>住宅</t>
  </si>
  <si>
    <t>1F</t>
  </si>
  <si>
    <t>14F</t>
  </si>
  <si>
    <t>钢混</t>
  </si>
  <si>
    <t>精装</t>
  </si>
  <si>
    <t>出让</t>
  </si>
  <si>
    <t>无</t>
  </si>
  <si>
    <t>1#-102</t>
  </si>
  <si>
    <t>9-102</t>
  </si>
  <si>
    <t>南</t>
  </si>
  <si>
    <t>B2</t>
  </si>
  <si>
    <t>1#-103</t>
  </si>
  <si>
    <t>9-103</t>
  </si>
  <si>
    <t>1#-104</t>
  </si>
  <si>
    <t>9-104</t>
  </si>
  <si>
    <t>1#-105</t>
  </si>
  <si>
    <t>9-105</t>
  </si>
  <si>
    <t>1#-106</t>
  </si>
  <si>
    <t>9-106</t>
  </si>
  <si>
    <t>1#-107</t>
  </si>
  <si>
    <t>9-107</t>
  </si>
  <si>
    <t>1#-108</t>
  </si>
  <si>
    <t>9-108</t>
  </si>
  <si>
    <t>西南</t>
  </si>
  <si>
    <t>1#-201</t>
  </si>
  <si>
    <t>9-201</t>
  </si>
  <si>
    <t>2F</t>
  </si>
  <si>
    <t>1#-202</t>
  </si>
  <si>
    <t>9-202</t>
  </si>
  <si>
    <t>1#-203</t>
  </si>
  <si>
    <t>9-203</t>
  </si>
  <si>
    <t>1#-204</t>
  </si>
  <si>
    <t>9-204</t>
  </si>
  <si>
    <t>1#-205</t>
  </si>
  <si>
    <t>9-205</t>
  </si>
  <si>
    <t>1#-206</t>
  </si>
  <si>
    <t>9-206</t>
  </si>
  <si>
    <t>1#-207</t>
  </si>
  <si>
    <t>9-207</t>
  </si>
  <si>
    <t>1#-208</t>
  </si>
  <si>
    <t>9-208</t>
  </si>
  <si>
    <t>1#-301</t>
  </si>
  <si>
    <t>9-301</t>
  </si>
  <si>
    <t>3F</t>
  </si>
  <si>
    <t>1#-302</t>
  </si>
  <si>
    <t>9-302</t>
  </si>
  <si>
    <t>1#-303</t>
  </si>
  <si>
    <t>9-303</t>
  </si>
  <si>
    <t>1#-304</t>
  </si>
  <si>
    <t>9-304</t>
  </si>
  <si>
    <t>1#-305</t>
  </si>
  <si>
    <t>9-305</t>
  </si>
  <si>
    <t>1#-306</t>
  </si>
  <si>
    <t>9-306</t>
  </si>
  <si>
    <t>1#-307</t>
  </si>
  <si>
    <t>9-307</t>
  </si>
  <si>
    <t>1#-308</t>
  </si>
  <si>
    <t>9-308</t>
  </si>
  <si>
    <t>1#-401</t>
  </si>
  <si>
    <t>9-401</t>
  </si>
  <si>
    <t>4F</t>
  </si>
  <si>
    <t>1#-402</t>
  </si>
  <si>
    <t>9-402</t>
  </si>
  <si>
    <t>1#-403</t>
  </si>
  <si>
    <t>9-403</t>
  </si>
  <si>
    <t>1#-404</t>
  </si>
  <si>
    <t>9-404</t>
  </si>
  <si>
    <t>1#-405</t>
  </si>
  <si>
    <t>9-405</t>
  </si>
  <si>
    <t>1#-406</t>
  </si>
  <si>
    <t>9-406</t>
  </si>
  <si>
    <t>1#-407</t>
  </si>
  <si>
    <t>9-407</t>
  </si>
  <si>
    <t>1#-408</t>
  </si>
  <si>
    <t>9-408</t>
  </si>
  <si>
    <t>1#-501</t>
  </si>
  <si>
    <t>9-501</t>
  </si>
  <si>
    <t>5F</t>
  </si>
  <si>
    <t>1#-502</t>
  </si>
  <si>
    <t>9-502</t>
  </si>
  <si>
    <t>1#-503</t>
  </si>
  <si>
    <t>9-503</t>
  </si>
  <si>
    <t>1#-504</t>
  </si>
  <si>
    <t>9-504</t>
  </si>
  <si>
    <t>1#-505</t>
  </si>
  <si>
    <t>9-505</t>
  </si>
  <si>
    <t>1#-506</t>
  </si>
  <si>
    <t>9-506</t>
  </si>
  <si>
    <t>1#-507</t>
  </si>
  <si>
    <t>9-507</t>
  </si>
  <si>
    <t>1#-508</t>
  </si>
  <si>
    <t>9-508</t>
  </si>
  <si>
    <t>1#-601</t>
  </si>
  <si>
    <t>9-601</t>
  </si>
  <si>
    <t>6F</t>
  </si>
  <si>
    <t>1#-602</t>
  </si>
  <si>
    <t>9-602</t>
  </si>
  <si>
    <t>1#-603</t>
  </si>
  <si>
    <t>9-603</t>
  </si>
  <si>
    <t>1#-604</t>
  </si>
  <si>
    <t>9-604</t>
  </si>
  <si>
    <t>1#-605</t>
  </si>
  <si>
    <t>9-605</t>
  </si>
  <si>
    <t>1#-606</t>
  </si>
  <si>
    <t>9-606</t>
  </si>
  <si>
    <t>1#-607</t>
  </si>
  <si>
    <t>9-607</t>
  </si>
  <si>
    <t>1#-608</t>
  </si>
  <si>
    <t>9-608</t>
  </si>
  <si>
    <t>1#-701</t>
  </si>
  <si>
    <t>9-701</t>
  </si>
  <si>
    <t>7F</t>
  </si>
  <si>
    <t>1#-702</t>
  </si>
  <si>
    <t>9-702</t>
  </si>
  <si>
    <t>1#-703</t>
  </si>
  <si>
    <t>9-703</t>
  </si>
  <si>
    <t>1#-704</t>
  </si>
  <si>
    <t>9-704</t>
  </si>
  <si>
    <t>1#-705</t>
  </si>
  <si>
    <t>9-705</t>
  </si>
  <si>
    <t>1#-706</t>
  </si>
  <si>
    <t>9-706</t>
  </si>
  <si>
    <t>1#-707</t>
  </si>
  <si>
    <t>9-707</t>
  </si>
  <si>
    <t>1#-708</t>
  </si>
  <si>
    <t>9-708</t>
  </si>
  <si>
    <t>1#-801</t>
  </si>
  <si>
    <t>9-801</t>
  </si>
  <si>
    <t>8F</t>
  </si>
  <si>
    <t>1#-802</t>
  </si>
  <si>
    <t>9-802</t>
  </si>
  <si>
    <t>1#-803</t>
  </si>
  <si>
    <t>9-803</t>
  </si>
  <si>
    <t>1#-804</t>
  </si>
  <si>
    <t>9-804</t>
  </si>
  <si>
    <t>1#-805</t>
  </si>
  <si>
    <t>9-805</t>
  </si>
  <si>
    <t>1#-806</t>
  </si>
  <si>
    <t>9-806</t>
  </si>
  <si>
    <t>1#-807</t>
  </si>
  <si>
    <t>9-807</t>
  </si>
  <si>
    <t>1#-808</t>
  </si>
  <si>
    <t>9-808</t>
  </si>
  <si>
    <t>1#-901</t>
  </si>
  <si>
    <t>9-901</t>
  </si>
  <si>
    <t>9F</t>
  </si>
  <si>
    <t>1#-902</t>
  </si>
  <si>
    <t>9-902</t>
  </si>
  <si>
    <t>1#-903</t>
  </si>
  <si>
    <t>9-903</t>
  </si>
  <si>
    <t>1#-904</t>
  </si>
  <si>
    <t>9-904</t>
  </si>
  <si>
    <t>1#-905</t>
  </si>
  <si>
    <t>9-905</t>
  </si>
  <si>
    <t>1#-906</t>
  </si>
  <si>
    <t>9-906</t>
  </si>
  <si>
    <t>1#-907</t>
  </si>
  <si>
    <t>9-907</t>
  </si>
  <si>
    <t>1#-908</t>
  </si>
  <si>
    <t>9-908</t>
  </si>
  <si>
    <t>1#-1001</t>
  </si>
  <si>
    <t>9-1001</t>
  </si>
  <si>
    <t>10F</t>
  </si>
  <si>
    <t>1#-1002</t>
  </si>
  <si>
    <t>9-1002</t>
  </si>
  <si>
    <t>1#-1003</t>
  </si>
  <si>
    <t>9-1003</t>
  </si>
  <si>
    <t>1#-1004</t>
  </si>
  <si>
    <t>9-1004</t>
  </si>
  <si>
    <t>1#-1005</t>
  </si>
  <si>
    <t>9-1005</t>
  </si>
  <si>
    <t>1#-1006</t>
  </si>
  <si>
    <t>9-1006</t>
  </si>
  <si>
    <t>1#-1007</t>
  </si>
  <si>
    <t>9-1007</t>
  </si>
  <si>
    <t>1#-1008</t>
  </si>
  <si>
    <t>9-1008</t>
  </si>
  <si>
    <t>1#-1101</t>
  </si>
  <si>
    <t>9-1101</t>
  </si>
  <si>
    <t>11F</t>
  </si>
  <si>
    <t>1#-1102</t>
  </si>
  <si>
    <t>9-1102</t>
  </si>
  <si>
    <t>1#-1103</t>
  </si>
  <si>
    <t>9-1103</t>
  </si>
  <si>
    <t>1#-1104</t>
  </si>
  <si>
    <t>9-1104</t>
  </si>
  <si>
    <t>1#-1105</t>
  </si>
  <si>
    <t>9-1105</t>
  </si>
  <si>
    <t>1#-1106</t>
  </si>
  <si>
    <t>9-1106</t>
  </si>
  <si>
    <t>1#-1107</t>
  </si>
  <si>
    <t>9-1107</t>
  </si>
  <si>
    <t>1#-1108</t>
  </si>
  <si>
    <t>9-1108</t>
  </si>
  <si>
    <t>1#-1201</t>
  </si>
  <si>
    <t>9-1201</t>
  </si>
  <si>
    <t>12F</t>
  </si>
  <si>
    <t>1#-1202</t>
  </si>
  <si>
    <t>9-1202</t>
  </si>
  <si>
    <t>1#-1203</t>
  </si>
  <si>
    <t>9-1203</t>
  </si>
  <si>
    <t>1#-1204</t>
  </si>
  <si>
    <t>9-1204</t>
  </si>
  <si>
    <t>1#-1205</t>
  </si>
  <si>
    <t>9-1205</t>
  </si>
  <si>
    <t>1#-1206</t>
  </si>
  <si>
    <t>9-1206</t>
  </si>
  <si>
    <t>1#-1207</t>
  </si>
  <si>
    <t>9-1207</t>
  </si>
  <si>
    <t>1#-1208</t>
  </si>
  <si>
    <t>9-1208</t>
  </si>
  <si>
    <t>1#-1301</t>
  </si>
  <si>
    <t>9-1301</t>
  </si>
  <si>
    <t>13F</t>
  </si>
  <si>
    <t>1#-1302</t>
  </si>
  <si>
    <t>9-1302</t>
  </si>
  <si>
    <t>1#-1303</t>
  </si>
  <si>
    <t>9-1303</t>
  </si>
  <si>
    <t>1#-1304</t>
  </si>
  <si>
    <t>9-1304</t>
  </si>
  <si>
    <t>1#-1305</t>
  </si>
  <si>
    <t>9-1305</t>
  </si>
  <si>
    <t>1#-1306</t>
  </si>
  <si>
    <t>9-1306</t>
  </si>
  <si>
    <t>1#-1307</t>
  </si>
  <si>
    <t>9-1307</t>
  </si>
  <si>
    <t>1#-1308</t>
  </si>
  <si>
    <t>9-1308</t>
  </si>
  <si>
    <t>1#-1401</t>
  </si>
  <si>
    <t>9-1401</t>
  </si>
  <si>
    <t>1#-1402</t>
  </si>
  <si>
    <t>9-1402</t>
  </si>
  <si>
    <t>1#-1403</t>
  </si>
  <si>
    <t>9-1403</t>
  </si>
  <si>
    <t>1#-1404</t>
  </si>
  <si>
    <t>9-1404</t>
  </si>
  <si>
    <t>1#-1405</t>
  </si>
  <si>
    <t>9-1405</t>
  </si>
  <si>
    <t>1#-1406</t>
  </si>
  <si>
    <t>9-1406</t>
  </si>
  <si>
    <t>1#-1407</t>
  </si>
  <si>
    <t>9-1407</t>
  </si>
  <si>
    <t>1#-1408</t>
  </si>
  <si>
    <t>9-1408</t>
  </si>
  <si>
    <t>A区</t>
  </si>
  <si>
    <t>10幢（2#楼）</t>
  </si>
  <si>
    <t>2#-201</t>
  </si>
  <si>
    <t>10-201</t>
  </si>
  <si>
    <t>2#-202</t>
  </si>
  <si>
    <t>10-202</t>
  </si>
  <si>
    <t>2#-203</t>
  </si>
  <si>
    <t>10-203</t>
  </si>
  <si>
    <t>2#-204</t>
  </si>
  <si>
    <t>10-204</t>
  </si>
  <si>
    <t>2#-205</t>
  </si>
  <si>
    <t>10-205</t>
  </si>
  <si>
    <t>2#-206</t>
  </si>
  <si>
    <t>10-206</t>
  </si>
  <si>
    <t>2#-301</t>
  </si>
  <si>
    <t>10-301</t>
  </si>
  <si>
    <t>2#-302</t>
  </si>
  <si>
    <t>10-302</t>
  </si>
  <si>
    <t>2#-303</t>
  </si>
  <si>
    <t>10-303</t>
  </si>
  <si>
    <t>2#-304</t>
  </si>
  <si>
    <t>10-304</t>
  </si>
  <si>
    <t>2#-305</t>
  </si>
  <si>
    <t>10-305</t>
  </si>
  <si>
    <t>2#-306</t>
  </si>
  <si>
    <t>10-306</t>
  </si>
  <si>
    <t>2#-401</t>
  </si>
  <si>
    <t>10-401</t>
  </si>
  <si>
    <t>2#-402</t>
  </si>
  <si>
    <t>10-402</t>
  </si>
  <si>
    <t>2#-403</t>
  </si>
  <si>
    <t>10-403</t>
  </si>
  <si>
    <t>2#-404</t>
  </si>
  <si>
    <t>10-404</t>
  </si>
  <si>
    <t>2#-405</t>
  </si>
  <si>
    <t>10-405</t>
  </si>
  <si>
    <t>2#-406</t>
  </si>
  <si>
    <t>10-406</t>
  </si>
  <si>
    <t>2#-501</t>
  </si>
  <si>
    <t>10-501</t>
  </si>
  <si>
    <t>2#-502</t>
  </si>
  <si>
    <t>10-502</t>
  </si>
  <si>
    <t>2#-503</t>
  </si>
  <si>
    <t>10-503</t>
  </si>
  <si>
    <t>2#-504</t>
  </si>
  <si>
    <t>10-504</t>
  </si>
  <si>
    <t>2#-505</t>
  </si>
  <si>
    <t>10-505</t>
  </si>
  <si>
    <t>2#-506</t>
  </si>
  <si>
    <t>10-506</t>
  </si>
  <si>
    <t>2#-601</t>
  </si>
  <si>
    <t>10-601</t>
  </si>
  <si>
    <t>2#-602</t>
  </si>
  <si>
    <t>10-602</t>
  </si>
  <si>
    <t>2#-603</t>
  </si>
  <si>
    <t>10-603</t>
  </si>
  <si>
    <t>2#-604</t>
  </si>
  <si>
    <t>10-604</t>
  </si>
  <si>
    <t>2#-605</t>
  </si>
  <si>
    <t>10-605</t>
  </si>
  <si>
    <t>2#-606</t>
  </si>
  <si>
    <t>10-606</t>
  </si>
  <si>
    <t>2#-701</t>
  </si>
  <si>
    <t>10-701</t>
  </si>
  <si>
    <t>2#-702</t>
  </si>
  <si>
    <t>10-702</t>
  </si>
  <si>
    <t>2#-703</t>
  </si>
  <si>
    <t>10-703</t>
  </si>
  <si>
    <t>2#-704</t>
  </si>
  <si>
    <t>10-704</t>
  </si>
  <si>
    <t>2#-705</t>
  </si>
  <si>
    <t>10-705</t>
  </si>
  <si>
    <t>2#-706</t>
  </si>
  <si>
    <t>10-706</t>
  </si>
  <si>
    <t>2#-801</t>
  </si>
  <si>
    <t>10-801</t>
  </si>
  <si>
    <t>2#-802</t>
  </si>
  <si>
    <t>10-802</t>
  </si>
  <si>
    <t>2#-803</t>
  </si>
  <si>
    <t>10-803</t>
  </si>
  <si>
    <t>2#-804</t>
  </si>
  <si>
    <t>10-804</t>
  </si>
  <si>
    <t>2#-805</t>
  </si>
  <si>
    <t>10-805</t>
  </si>
  <si>
    <t>2#-806</t>
  </si>
  <si>
    <t>10-806</t>
  </si>
  <si>
    <t>2#-901</t>
  </si>
  <si>
    <t>10-901</t>
  </si>
  <si>
    <t>2#-902</t>
  </si>
  <si>
    <t>10-902</t>
  </si>
  <si>
    <t>2#-903</t>
  </si>
  <si>
    <t>10-903</t>
  </si>
  <si>
    <t>2#-904</t>
  </si>
  <si>
    <t>10-904</t>
  </si>
  <si>
    <t>2#-905</t>
  </si>
  <si>
    <t>10-905</t>
  </si>
  <si>
    <t>2#-906</t>
  </si>
  <si>
    <t>10-906</t>
  </si>
  <si>
    <t>2#-1001</t>
  </si>
  <si>
    <t>10-1001</t>
  </si>
  <si>
    <t>2#-1002</t>
  </si>
  <si>
    <t>10-1002</t>
  </si>
  <si>
    <t>2#-1003</t>
  </si>
  <si>
    <t>10-1003</t>
  </si>
  <si>
    <t>2#-1004</t>
  </si>
  <si>
    <t>10-1004</t>
  </si>
  <si>
    <t>2#-1005</t>
  </si>
  <si>
    <t>10-1005</t>
  </si>
  <si>
    <t>2#-1006</t>
  </si>
  <si>
    <t>10-1006</t>
  </si>
  <si>
    <t>2#-1101</t>
  </si>
  <si>
    <t>10-1101</t>
  </si>
  <si>
    <t>2#-1102</t>
  </si>
  <si>
    <t>10-1102</t>
  </si>
  <si>
    <t>2#-1103</t>
  </si>
  <si>
    <t>10-1103</t>
  </si>
  <si>
    <t>2#-1104</t>
  </si>
  <si>
    <t>10-1104</t>
  </si>
  <si>
    <t>2#-1105</t>
  </si>
  <si>
    <t>10-1105</t>
  </si>
  <si>
    <t>2#-1106</t>
  </si>
  <si>
    <t>10-1106</t>
  </si>
  <si>
    <t>11幢（3#楼）</t>
  </si>
  <si>
    <t>3#-201</t>
  </si>
  <si>
    <t>11-201</t>
  </si>
  <si>
    <t>B3</t>
  </si>
  <si>
    <t>3#-202</t>
  </si>
  <si>
    <t>11-202</t>
  </si>
  <si>
    <t>B1</t>
  </si>
  <si>
    <t>3#-203</t>
  </si>
  <si>
    <t>11-203</t>
  </si>
  <si>
    <t>3#-204</t>
  </si>
  <si>
    <t>11-204</t>
  </si>
  <si>
    <t>3#-205</t>
  </si>
  <si>
    <t>11-205</t>
  </si>
  <si>
    <t>3#-206</t>
  </si>
  <si>
    <t>11-206</t>
  </si>
  <si>
    <t>A</t>
  </si>
  <si>
    <t>3#-301</t>
  </si>
  <si>
    <t>11-301</t>
  </si>
  <si>
    <t>3#-302</t>
  </si>
  <si>
    <t>11-302</t>
  </si>
  <si>
    <t>3#-303</t>
  </si>
  <si>
    <t>11-303</t>
  </si>
  <si>
    <t>3#-304</t>
  </si>
  <si>
    <t>11-304</t>
  </si>
  <si>
    <t>3#-305</t>
  </si>
  <si>
    <t>11-305</t>
  </si>
  <si>
    <t>3#-306</t>
  </si>
  <si>
    <t>11-306</t>
  </si>
  <si>
    <t>3#-401</t>
  </si>
  <si>
    <t>11-401</t>
  </si>
  <si>
    <t>3#-402</t>
  </si>
  <si>
    <t>11-402</t>
  </si>
  <si>
    <t>3#-403</t>
  </si>
  <si>
    <t>11-403</t>
  </si>
  <si>
    <t>3#-404</t>
  </si>
  <si>
    <t>11-404</t>
  </si>
  <si>
    <t>3#-405</t>
  </si>
  <si>
    <t>11-405</t>
  </si>
  <si>
    <t>3#-406</t>
  </si>
  <si>
    <t>11-406</t>
  </si>
  <si>
    <t>3#-501</t>
  </si>
  <si>
    <t>11-501</t>
  </si>
  <si>
    <t>3#-502</t>
  </si>
  <si>
    <t>11-502</t>
  </si>
  <si>
    <t>3#-503</t>
  </si>
  <si>
    <t>11-503</t>
  </si>
  <si>
    <t>3#-504</t>
  </si>
  <si>
    <t>11-504</t>
  </si>
  <si>
    <t>3#-505</t>
  </si>
  <si>
    <t>11-505</t>
  </si>
  <si>
    <t>3#-506</t>
  </si>
  <si>
    <t>11-506</t>
  </si>
  <si>
    <t>3#-601</t>
  </si>
  <si>
    <t>11-601</t>
  </si>
  <si>
    <t>3#-602</t>
  </si>
  <si>
    <t>11-602</t>
  </si>
  <si>
    <t>3#-603</t>
  </si>
  <si>
    <t>11-603</t>
  </si>
  <si>
    <t>3#-604</t>
  </si>
  <si>
    <t>11-604</t>
  </si>
  <si>
    <t>3#-605</t>
  </si>
  <si>
    <t>11-605</t>
  </si>
  <si>
    <t>3#-606</t>
  </si>
  <si>
    <t>11-606</t>
  </si>
  <si>
    <t>3#-701</t>
  </si>
  <si>
    <t>11-701</t>
  </si>
  <si>
    <t>3#-702</t>
  </si>
  <si>
    <t>11-702</t>
  </si>
  <si>
    <t>3#-703</t>
  </si>
  <si>
    <t>11-703</t>
  </si>
  <si>
    <t>3#-704</t>
  </si>
  <si>
    <t>11-704</t>
  </si>
  <si>
    <t>3#-705</t>
  </si>
  <si>
    <t>11-705</t>
  </si>
  <si>
    <t>3#-706</t>
  </si>
  <si>
    <t>11-706</t>
  </si>
  <si>
    <t>3#-801</t>
  </si>
  <si>
    <t>11-801</t>
  </si>
  <si>
    <t>3#-802</t>
  </si>
  <si>
    <t>11-802</t>
  </si>
  <si>
    <t>3#-803</t>
  </si>
  <si>
    <t>11-803</t>
  </si>
  <si>
    <t>3#-804</t>
  </si>
  <si>
    <t>11-804</t>
  </si>
  <si>
    <t>3#-805</t>
  </si>
  <si>
    <t>11-805</t>
  </si>
  <si>
    <t>3#-806</t>
  </si>
  <si>
    <t>11-806</t>
  </si>
  <si>
    <t>3#-901</t>
  </si>
  <si>
    <t>11-901</t>
  </si>
  <si>
    <t>3#-902</t>
  </si>
  <si>
    <t>11-902</t>
  </si>
  <si>
    <t>3#-903</t>
  </si>
  <si>
    <t>11-903</t>
  </si>
  <si>
    <t>3#-904</t>
  </si>
  <si>
    <t>11-904</t>
  </si>
  <si>
    <t>3#-905</t>
  </si>
  <si>
    <t>11-905</t>
  </si>
  <si>
    <t>3#-906</t>
  </si>
  <si>
    <t>11-906</t>
  </si>
  <si>
    <t>3#-1001</t>
  </si>
  <si>
    <t>11-1001</t>
  </si>
  <si>
    <t>3#-1002</t>
  </si>
  <si>
    <t>11-1002</t>
  </si>
  <si>
    <t>3#-1003</t>
  </si>
  <si>
    <t>11-1003</t>
  </si>
  <si>
    <t>3#-1004</t>
  </si>
  <si>
    <t>11-1004</t>
  </si>
  <si>
    <t>3#-1005</t>
  </si>
  <si>
    <t>11-1005</t>
  </si>
  <si>
    <t>3#-1006</t>
  </si>
  <si>
    <t>11-1006</t>
  </si>
  <si>
    <t>3#-1101</t>
  </si>
  <si>
    <t>11-1101</t>
  </si>
  <si>
    <t>3#-1102</t>
  </si>
  <si>
    <t>11-1102</t>
  </si>
  <si>
    <t>3#-1103</t>
  </si>
  <si>
    <t>11-1103</t>
  </si>
  <si>
    <t>3#-1104</t>
  </si>
  <si>
    <t>11-1104</t>
  </si>
  <si>
    <t>3#-1105</t>
  </si>
  <si>
    <t>11-1105</t>
  </si>
  <si>
    <t>3#-1106</t>
  </si>
  <si>
    <t>11-1106</t>
  </si>
  <si>
    <t>4幢（4#楼）</t>
  </si>
  <si>
    <t>4#-201</t>
  </si>
  <si>
    <t>4-201</t>
  </si>
  <si>
    <t>4#-202</t>
  </si>
  <si>
    <t>4-202</t>
  </si>
  <si>
    <t>4#-203</t>
  </si>
  <si>
    <t>4-203</t>
  </si>
  <si>
    <t>4#-204</t>
  </si>
  <si>
    <t>4-204</t>
  </si>
  <si>
    <t>4#-301</t>
  </si>
  <si>
    <t>4-301</t>
  </si>
  <si>
    <t>4#-302</t>
  </si>
  <si>
    <t>4-302</t>
  </si>
  <si>
    <t>4#-303</t>
  </si>
  <si>
    <t>4-303</t>
  </si>
  <si>
    <t>4#-304</t>
  </si>
  <si>
    <t>4-304</t>
  </si>
  <si>
    <t>4#-401</t>
  </si>
  <si>
    <t>4-401</t>
  </si>
  <si>
    <t>4#-402</t>
  </si>
  <si>
    <t>4-402</t>
  </si>
  <si>
    <t>4#-403</t>
  </si>
  <si>
    <t>4-403</t>
  </si>
  <si>
    <t>4#-404</t>
  </si>
  <si>
    <t>4-404</t>
  </si>
  <si>
    <t>4#-501</t>
  </si>
  <si>
    <t>4-501</t>
  </si>
  <si>
    <t>4#-502</t>
  </si>
  <si>
    <t>4-502</t>
  </si>
  <si>
    <t>4#-503</t>
  </si>
  <si>
    <t>4-503</t>
  </si>
  <si>
    <t>4#-504</t>
  </si>
  <si>
    <t>4-504</t>
  </si>
  <si>
    <t>4#-601</t>
  </si>
  <si>
    <t>4-601</t>
  </si>
  <si>
    <t>4#-602</t>
  </si>
  <si>
    <t>4-602</t>
  </si>
  <si>
    <t>4#-603</t>
  </si>
  <si>
    <t>4-603</t>
  </si>
  <si>
    <t>4#-604</t>
  </si>
  <si>
    <t>4-604</t>
  </si>
  <si>
    <t>4#-701</t>
  </si>
  <si>
    <t>4-701</t>
  </si>
  <si>
    <t>4#-702</t>
  </si>
  <si>
    <t>4-702</t>
  </si>
  <si>
    <t>4#-703</t>
  </si>
  <si>
    <t>4-703</t>
  </si>
  <si>
    <t>4#-704</t>
  </si>
  <si>
    <t>4-704</t>
  </si>
  <si>
    <t>4#-801</t>
  </si>
  <si>
    <t>4-801</t>
  </si>
  <si>
    <t>4#-802</t>
  </si>
  <si>
    <t>4-802</t>
  </si>
  <si>
    <t>4#-803</t>
  </si>
  <si>
    <t>4-803</t>
  </si>
  <si>
    <t>4#-804</t>
  </si>
  <si>
    <t>4-804</t>
  </si>
  <si>
    <t>4#-901</t>
  </si>
  <si>
    <t>4-901</t>
  </si>
  <si>
    <t>4#-902</t>
  </si>
  <si>
    <t>4-902</t>
  </si>
  <si>
    <t>4#-903</t>
  </si>
  <si>
    <t>4-903</t>
  </si>
  <si>
    <t>4#-904</t>
  </si>
  <si>
    <t>4-904</t>
  </si>
  <si>
    <t>4#-1001</t>
  </si>
  <si>
    <t>4-1001</t>
  </si>
  <si>
    <t>4#-1002</t>
  </si>
  <si>
    <t>4-1002</t>
  </si>
  <si>
    <t>4#-1003</t>
  </si>
  <si>
    <t>4-1003</t>
  </si>
  <si>
    <t>4#-1004</t>
  </si>
  <si>
    <t>4-1004</t>
  </si>
  <si>
    <t>4#-1101</t>
  </si>
  <si>
    <t>4-1101</t>
  </si>
  <si>
    <t>4#-1102</t>
  </si>
  <si>
    <t>4-1102</t>
  </si>
  <si>
    <t>4#-1103</t>
  </si>
  <si>
    <t>4-1103</t>
  </si>
  <si>
    <t>4#-1104</t>
  </si>
  <si>
    <t>4-1104</t>
  </si>
  <si>
    <t>4#-1201</t>
  </si>
  <si>
    <t>4-1201</t>
  </si>
  <si>
    <t>4#-1202</t>
  </si>
  <si>
    <t>4-1202</t>
  </si>
  <si>
    <t>4#-1203</t>
  </si>
  <si>
    <t>4-1203</t>
  </si>
  <si>
    <t>4#-1204</t>
  </si>
  <si>
    <t>4-1204</t>
  </si>
  <si>
    <t>4#-1301</t>
  </si>
  <si>
    <t>4-1301</t>
  </si>
  <si>
    <t>4#-1302</t>
  </si>
  <si>
    <t>4-1302</t>
  </si>
  <si>
    <t>4#-1303</t>
  </si>
  <si>
    <t>4-1303</t>
  </si>
  <si>
    <t>4#-1304</t>
  </si>
  <si>
    <t>4-1304</t>
  </si>
  <si>
    <t>4#-1401</t>
  </si>
  <si>
    <t>4-1401</t>
  </si>
  <si>
    <t>4#-1402</t>
  </si>
  <si>
    <t>4-1402</t>
  </si>
  <si>
    <t>4#-1403</t>
  </si>
  <si>
    <t>4-1403</t>
  </si>
  <si>
    <t>4#-1404</t>
  </si>
  <si>
    <t>4-1404</t>
  </si>
  <si>
    <t>3幢（5#楼）</t>
  </si>
  <si>
    <t>5#-201</t>
  </si>
  <si>
    <t>3-201</t>
  </si>
  <si>
    <t>5#-202</t>
  </si>
  <si>
    <t>3-202</t>
  </si>
  <si>
    <t>5#-203</t>
  </si>
  <si>
    <t>3-203</t>
  </si>
  <si>
    <t>5#-204</t>
  </si>
  <si>
    <t>3-204</t>
  </si>
  <si>
    <t>5#-205</t>
  </si>
  <si>
    <t>3-205</t>
  </si>
  <si>
    <t>5#-206</t>
  </si>
  <si>
    <t>3-206</t>
  </si>
  <si>
    <t>5#-301</t>
  </si>
  <si>
    <t>3-301</t>
  </si>
  <si>
    <t>5#-302</t>
  </si>
  <si>
    <t>3-302</t>
  </si>
  <si>
    <t>5#-303</t>
  </si>
  <si>
    <t>3-303</t>
  </si>
  <si>
    <t>5#-304</t>
  </si>
  <si>
    <t>3-304</t>
  </si>
  <si>
    <t>5#-305</t>
  </si>
  <si>
    <t>3-305</t>
  </si>
  <si>
    <t>5#-306</t>
  </si>
  <si>
    <t>3-306</t>
  </si>
  <si>
    <t>5#-401</t>
  </si>
  <si>
    <t>3-401</t>
  </si>
  <si>
    <t>5#-402</t>
  </si>
  <si>
    <t>3-402</t>
  </si>
  <si>
    <t>5#-403</t>
  </si>
  <si>
    <t>3-403</t>
  </si>
  <si>
    <t>5#-404</t>
  </si>
  <si>
    <t>3-404</t>
  </si>
  <si>
    <t>5#-405</t>
  </si>
  <si>
    <t>3-405</t>
  </si>
  <si>
    <t>5#-406</t>
  </si>
  <si>
    <t>3-406</t>
  </si>
  <si>
    <t>5#-501</t>
  </si>
  <si>
    <t>3-501</t>
  </si>
  <si>
    <t>5#-502</t>
  </si>
  <si>
    <t>3-502</t>
  </si>
  <si>
    <t>5#-503</t>
  </si>
  <si>
    <t>3-503</t>
  </si>
  <si>
    <t>5#-504</t>
  </si>
  <si>
    <t>3-504</t>
  </si>
  <si>
    <t>5#-505</t>
  </si>
  <si>
    <t>3-505</t>
  </si>
  <si>
    <t>5#-506</t>
  </si>
  <si>
    <t>3-506</t>
  </si>
  <si>
    <t>5#-601</t>
  </si>
  <si>
    <t>3-601</t>
  </si>
  <si>
    <t>5#-602</t>
  </si>
  <si>
    <t>3-602</t>
  </si>
  <si>
    <t>5#-603</t>
  </si>
  <si>
    <t>3-603</t>
  </si>
  <si>
    <t>5#-604</t>
  </si>
  <si>
    <t>3-604</t>
  </si>
  <si>
    <t>5#-605</t>
  </si>
  <si>
    <t>3-605</t>
  </si>
  <si>
    <t>5#-606</t>
  </si>
  <si>
    <t>3-606</t>
  </si>
  <si>
    <t>5#-701</t>
  </si>
  <si>
    <t>3-701</t>
  </si>
  <si>
    <t>5#-702</t>
  </si>
  <si>
    <t>3-702</t>
  </si>
  <si>
    <t>5#-703</t>
  </si>
  <si>
    <t>3-703</t>
  </si>
  <si>
    <t>5#-704</t>
  </si>
  <si>
    <t>3-704</t>
  </si>
  <si>
    <t>5#-705</t>
  </si>
  <si>
    <t>3-705</t>
  </si>
  <si>
    <t>5#-706</t>
  </si>
  <si>
    <t>3-706</t>
  </si>
  <si>
    <t>5#-801</t>
  </si>
  <si>
    <t>3-801</t>
  </si>
  <si>
    <t>5#-802</t>
  </si>
  <si>
    <t>3-802</t>
  </si>
  <si>
    <t>5#-803</t>
  </si>
  <si>
    <t>3-803</t>
  </si>
  <si>
    <t>5#-804</t>
  </si>
  <si>
    <t>3-804</t>
  </si>
  <si>
    <t>5#-805</t>
  </si>
  <si>
    <t>3-805</t>
  </si>
  <si>
    <t>5#-806</t>
  </si>
  <si>
    <t>3-806</t>
  </si>
  <si>
    <t>5#-901</t>
  </si>
  <si>
    <t>3-901</t>
  </si>
  <si>
    <t>5#-902</t>
  </si>
  <si>
    <t>3-902</t>
  </si>
  <si>
    <t>5#-903</t>
  </si>
  <si>
    <t>3-903</t>
  </si>
  <si>
    <t>5#-904</t>
  </si>
  <si>
    <t>3-904</t>
  </si>
  <si>
    <t>5#-905</t>
  </si>
  <si>
    <t>3-905</t>
  </si>
  <si>
    <t>5#-906</t>
  </si>
  <si>
    <t>3-906</t>
  </si>
  <si>
    <t>5#-1001</t>
  </si>
  <si>
    <t>3-1001</t>
  </si>
  <si>
    <t>5#-1002</t>
  </si>
  <si>
    <t>3-1002</t>
  </si>
  <si>
    <t>5#-1003</t>
  </si>
  <si>
    <t>3-1003</t>
  </si>
  <si>
    <t>5#-1004</t>
  </si>
  <si>
    <t>3-1004</t>
  </si>
  <si>
    <t>5#-1005</t>
  </si>
  <si>
    <t>3-1005</t>
  </si>
  <si>
    <t>5#-1006</t>
  </si>
  <si>
    <t>3-1006</t>
  </si>
  <si>
    <t>5#-1101</t>
  </si>
  <si>
    <t>3-1101</t>
  </si>
  <si>
    <t>5#-1102</t>
  </si>
  <si>
    <t>3-1102</t>
  </si>
  <si>
    <t>5#-1103</t>
  </si>
  <si>
    <t>3-1103</t>
  </si>
  <si>
    <t>5#-1104</t>
  </si>
  <si>
    <t>3-1104</t>
  </si>
  <si>
    <t>5#-1105</t>
  </si>
  <si>
    <t>3-1105</t>
  </si>
  <si>
    <t>5#-1106</t>
  </si>
  <si>
    <t>3-1106</t>
  </si>
  <si>
    <t>5#-1201</t>
  </si>
  <si>
    <t>3-1201</t>
  </si>
  <si>
    <t>5#-1202</t>
  </si>
  <si>
    <t>3-1202</t>
  </si>
  <si>
    <t>5#-1203</t>
  </si>
  <si>
    <t>3-1203</t>
  </si>
  <si>
    <t>5#-1204</t>
  </si>
  <si>
    <t>3-1204</t>
  </si>
  <si>
    <t>5#-1205</t>
  </si>
  <si>
    <t>3-1205</t>
  </si>
  <si>
    <t>5#-1206</t>
  </si>
  <si>
    <t>3-1206</t>
  </si>
  <si>
    <t>5幢（6#楼）</t>
  </si>
  <si>
    <t>6#-201</t>
  </si>
  <si>
    <t>5-201</t>
  </si>
  <si>
    <t>6#-202</t>
  </si>
  <si>
    <t>5-202</t>
  </si>
  <si>
    <t>6#-203</t>
  </si>
  <si>
    <t>5-203</t>
  </si>
  <si>
    <t>6#-204</t>
  </si>
  <si>
    <t>5-204</t>
  </si>
  <si>
    <t>6#-205</t>
  </si>
  <si>
    <t>5-205</t>
  </si>
  <si>
    <t>6#-206</t>
  </si>
  <si>
    <t>5-206</t>
  </si>
  <si>
    <t>6#-207</t>
  </si>
  <si>
    <t>5-207</t>
  </si>
  <si>
    <t>6#-208</t>
  </si>
  <si>
    <t>5-208</t>
  </si>
  <si>
    <t>6#-301</t>
  </si>
  <si>
    <t>5-301</t>
  </si>
  <si>
    <t>6#-302</t>
  </si>
  <si>
    <t>5-302</t>
  </si>
  <si>
    <t>6#-303</t>
  </si>
  <si>
    <t>5-303</t>
  </si>
  <si>
    <t>6#-304</t>
  </si>
  <si>
    <t>5-304</t>
  </si>
  <si>
    <t>6#-305</t>
  </si>
  <si>
    <t>5-305</t>
  </si>
  <si>
    <t>6#-306</t>
  </si>
  <si>
    <t>5-306</t>
  </si>
  <si>
    <t>6#-307</t>
  </si>
  <si>
    <t>5-307</t>
  </si>
  <si>
    <t>6#-308</t>
  </si>
  <si>
    <t>5-308</t>
  </si>
  <si>
    <t>6#-401</t>
  </si>
  <si>
    <t>5-401</t>
  </si>
  <si>
    <t>6#-402</t>
  </si>
  <si>
    <t>5-402</t>
  </si>
  <si>
    <t>6#-403</t>
  </si>
  <si>
    <t>5-403</t>
  </si>
  <si>
    <t>6#-404</t>
  </si>
  <si>
    <t>5-404</t>
  </si>
  <si>
    <t>6#-405</t>
  </si>
  <si>
    <t>5-405</t>
  </si>
  <si>
    <t>6#-406</t>
  </si>
  <si>
    <t>5-406</t>
  </si>
  <si>
    <t>6#-407</t>
  </si>
  <si>
    <t>5-407</t>
  </si>
  <si>
    <t>6#-408</t>
  </si>
  <si>
    <t>5-408</t>
  </si>
  <si>
    <t>6#-501</t>
  </si>
  <si>
    <t>5-501</t>
  </si>
  <si>
    <t>6#-502</t>
  </si>
  <si>
    <t>5-502</t>
  </si>
  <si>
    <t>6#-503</t>
  </si>
  <si>
    <t>5-503</t>
  </si>
  <si>
    <t>6#-504</t>
  </si>
  <si>
    <t>5-504</t>
  </si>
  <si>
    <t>6#-505</t>
  </si>
  <si>
    <t>5-505</t>
  </si>
  <si>
    <t>6#-506</t>
  </si>
  <si>
    <t>5-506</t>
  </si>
  <si>
    <t>6#-507</t>
  </si>
  <si>
    <t>5-507</t>
  </si>
  <si>
    <t>6#-508</t>
  </si>
  <si>
    <t>5-508</t>
  </si>
  <si>
    <t>6#-601</t>
  </si>
  <si>
    <t>5-601</t>
  </si>
  <si>
    <t>6#-602</t>
  </si>
  <si>
    <t>5-602</t>
  </si>
  <si>
    <t>6#-603</t>
  </si>
  <si>
    <t>5-603</t>
  </si>
  <si>
    <t>6#-604</t>
  </si>
  <si>
    <t>5-604</t>
  </si>
  <si>
    <t>6#-605</t>
  </si>
  <si>
    <t>5-605</t>
  </si>
  <si>
    <t>6#-606</t>
  </si>
  <si>
    <t>5-606</t>
  </si>
  <si>
    <t>6#-607</t>
  </si>
  <si>
    <t>5-607</t>
  </si>
  <si>
    <t>6#-608</t>
  </si>
  <si>
    <t>5-608</t>
  </si>
  <si>
    <t>6#-701</t>
  </si>
  <si>
    <t>5-701</t>
  </si>
  <si>
    <t>6#-702</t>
  </si>
  <si>
    <t>5-702</t>
  </si>
  <si>
    <t>6#-703</t>
  </si>
  <si>
    <t>5-703</t>
  </si>
  <si>
    <t>6#-704</t>
  </si>
  <si>
    <t>5-704</t>
  </si>
  <si>
    <t>6#-705</t>
  </si>
  <si>
    <t>5-705</t>
  </si>
  <si>
    <t>6#-706</t>
  </si>
  <si>
    <t>5-706</t>
  </si>
  <si>
    <t>6#-707</t>
  </si>
  <si>
    <t>5-707</t>
  </si>
  <si>
    <t>6#-708</t>
  </si>
  <si>
    <t>5-708</t>
  </si>
  <si>
    <t>6#-801</t>
  </si>
  <si>
    <t>5-801</t>
  </si>
  <si>
    <t>6#-802</t>
  </si>
  <si>
    <t>5-802</t>
  </si>
  <si>
    <t>6#-803</t>
  </si>
  <si>
    <t>5-803</t>
  </si>
  <si>
    <t>6#-804</t>
  </si>
  <si>
    <t>5-804</t>
  </si>
  <si>
    <t>6#-805</t>
  </si>
  <si>
    <t>5-805</t>
  </si>
  <si>
    <t>6#-806</t>
  </si>
  <si>
    <t>5-806</t>
  </si>
  <si>
    <t>6#-807</t>
  </si>
  <si>
    <t>5-807</t>
  </si>
  <si>
    <t>6#-808</t>
  </si>
  <si>
    <t>5-808</t>
  </si>
  <si>
    <t>6#-901</t>
  </si>
  <si>
    <t>5-901</t>
  </si>
  <si>
    <t>6#-902</t>
  </si>
  <si>
    <t>5-902</t>
  </si>
  <si>
    <t>6#-903</t>
  </si>
  <si>
    <t>5-903</t>
  </si>
  <si>
    <t>6#-904</t>
  </si>
  <si>
    <t>5-904</t>
  </si>
  <si>
    <t>6#-905</t>
  </si>
  <si>
    <t>5-905</t>
  </si>
  <si>
    <t>6#-906</t>
  </si>
  <si>
    <t>5-906</t>
  </si>
  <si>
    <t>6#-907</t>
  </si>
  <si>
    <t>5-907</t>
  </si>
  <si>
    <t>6#-908</t>
  </si>
  <si>
    <t>5-908</t>
  </si>
  <si>
    <t>6#-1001</t>
  </si>
  <si>
    <t>5-1001</t>
  </si>
  <si>
    <t>6#-1002</t>
  </si>
  <si>
    <t>5-1002</t>
  </si>
  <si>
    <t>6#-1003</t>
  </si>
  <si>
    <t>5-1003</t>
  </si>
  <si>
    <t>6#-1004</t>
  </si>
  <si>
    <t>5-1004</t>
  </si>
  <si>
    <t>6#-1005</t>
  </si>
  <si>
    <t>5-1005</t>
  </si>
  <si>
    <t>6#-1006</t>
  </si>
  <si>
    <t>5-1006</t>
  </si>
  <si>
    <t>6#-1007</t>
  </si>
  <si>
    <t>5-1007</t>
  </si>
  <si>
    <t>6#-1008</t>
  </si>
  <si>
    <t>5-1008</t>
  </si>
  <si>
    <t>6#-1101</t>
  </si>
  <si>
    <t>5-1101</t>
  </si>
  <si>
    <t>6#-1102</t>
  </si>
  <si>
    <t>5-1102</t>
  </si>
  <si>
    <t>6#-1103</t>
  </si>
  <si>
    <t>5-1103</t>
  </si>
  <si>
    <t>6#-1104</t>
  </si>
  <si>
    <t>5-1104</t>
  </si>
  <si>
    <t>6#-1105</t>
  </si>
  <si>
    <t>5-1105</t>
  </si>
  <si>
    <t>6#-1106</t>
  </si>
  <si>
    <t>5-1106</t>
  </si>
  <si>
    <t>6#-1107</t>
  </si>
  <si>
    <t>5-1107</t>
  </si>
  <si>
    <t>6#-1108</t>
  </si>
  <si>
    <t>5-1108</t>
  </si>
  <si>
    <t>6#-1201</t>
  </si>
  <si>
    <t>5-1201</t>
  </si>
  <si>
    <t>6#-1202</t>
  </si>
  <si>
    <t>5-1202</t>
  </si>
  <si>
    <t>6#-1203</t>
  </si>
  <si>
    <t>5-1203</t>
  </si>
  <si>
    <t>6#-1204</t>
  </si>
  <si>
    <t>5-1204</t>
  </si>
  <si>
    <t>6#-1205</t>
  </si>
  <si>
    <t>5-1205</t>
  </si>
  <si>
    <t>6#-1206</t>
  </si>
  <si>
    <t>5-1206</t>
  </si>
  <si>
    <t>6#-1207</t>
  </si>
  <si>
    <t>5-1207</t>
  </si>
  <si>
    <t>6#-1208</t>
  </si>
  <si>
    <t>5-1208</t>
  </si>
  <si>
    <t>6#-1301</t>
  </si>
  <si>
    <t>5-1301</t>
  </si>
  <si>
    <t>6#-1302</t>
  </si>
  <si>
    <t>5-1302</t>
  </si>
  <si>
    <t>6#-1303</t>
  </si>
  <si>
    <t>5-1303</t>
  </si>
  <si>
    <t>6#-1304</t>
  </si>
  <si>
    <t>5-1304</t>
  </si>
  <si>
    <t>6#-1305</t>
  </si>
  <si>
    <t>5-1305</t>
  </si>
  <si>
    <t>6#-1306</t>
  </si>
  <si>
    <t>5-1306</t>
  </si>
  <si>
    <t>6#-1307</t>
  </si>
  <si>
    <t>5-1307</t>
  </si>
  <si>
    <t>6#-1308</t>
  </si>
  <si>
    <t>5-1308</t>
  </si>
  <si>
    <t>6#-1401</t>
  </si>
  <si>
    <t>5-1401</t>
  </si>
  <si>
    <t>6#-1402</t>
  </si>
  <si>
    <t>5-1402</t>
  </si>
  <si>
    <t>6#-1403</t>
  </si>
  <si>
    <t>5-1403</t>
  </si>
  <si>
    <t>6#-1404</t>
  </si>
  <si>
    <t>5-1404</t>
  </si>
  <si>
    <t>6#-1405</t>
  </si>
  <si>
    <t>5-1405</t>
  </si>
  <si>
    <t>6#-1406</t>
  </si>
  <si>
    <t>5-1406</t>
  </si>
  <si>
    <t>6#-1407</t>
  </si>
  <si>
    <t>5-1407</t>
  </si>
  <si>
    <t>6#-1408</t>
  </si>
  <si>
    <t>5-1408</t>
  </si>
  <si>
    <t>6幢（7#楼)</t>
  </si>
  <si>
    <t>7#-201</t>
  </si>
  <si>
    <t>6-201</t>
  </si>
  <si>
    <t>7#-202</t>
  </si>
  <si>
    <t>6-202</t>
  </si>
  <si>
    <t>7#-203</t>
  </si>
  <si>
    <t>6-203</t>
  </si>
  <si>
    <t>7#-204</t>
  </si>
  <si>
    <t>6-204</t>
  </si>
  <si>
    <t>7#-205</t>
  </si>
  <si>
    <t>6-205</t>
  </si>
  <si>
    <t>7#-206</t>
  </si>
  <si>
    <t>6-206</t>
  </si>
  <si>
    <t>7#-207</t>
  </si>
  <si>
    <t>6-207</t>
  </si>
  <si>
    <t>7#-208</t>
  </si>
  <si>
    <t>6-208</t>
  </si>
  <si>
    <t>7#-301</t>
  </si>
  <si>
    <t>6-301</t>
  </si>
  <si>
    <t>7#-302</t>
  </si>
  <si>
    <t>6-302</t>
  </si>
  <si>
    <t>7#-303</t>
  </si>
  <si>
    <t>6-303</t>
  </si>
  <si>
    <t>7#-304</t>
  </si>
  <si>
    <t>6-304</t>
  </si>
  <si>
    <t>7#-305</t>
  </si>
  <si>
    <t>6-305</t>
  </si>
  <si>
    <t>7#-306</t>
  </si>
  <si>
    <t>6-306</t>
  </si>
  <si>
    <t>7#-307</t>
  </si>
  <si>
    <t>6-307</t>
  </si>
  <si>
    <t>7#-308</t>
  </si>
  <si>
    <t>6-308</t>
  </si>
  <si>
    <t>7#-401</t>
  </si>
  <si>
    <t>6-401</t>
  </si>
  <si>
    <t>7#-402</t>
  </si>
  <si>
    <t>6-402</t>
  </si>
  <si>
    <t>7#-403</t>
  </si>
  <si>
    <t>6-403</t>
  </si>
  <si>
    <t>7#-404</t>
  </si>
  <si>
    <t>6-404</t>
  </si>
  <si>
    <t>7#-405</t>
  </si>
  <si>
    <t>6-405</t>
  </si>
  <si>
    <t>7#-406</t>
  </si>
  <si>
    <t>6-406</t>
  </si>
  <si>
    <t>7#-407</t>
  </si>
  <si>
    <t>6-407</t>
  </si>
  <si>
    <t>7#-408</t>
  </si>
  <si>
    <t>6-408</t>
  </si>
  <si>
    <t>7#-501</t>
  </si>
  <si>
    <t>6-501</t>
  </si>
  <si>
    <t>7#-502</t>
  </si>
  <si>
    <t>6-502</t>
  </si>
  <si>
    <t>7#-503</t>
  </si>
  <si>
    <t>6-503</t>
  </si>
  <si>
    <t>7#-504</t>
  </si>
  <si>
    <t>6-504</t>
  </si>
  <si>
    <t>7#-505</t>
  </si>
  <si>
    <t>6-505</t>
  </si>
  <si>
    <t>7#-506</t>
  </si>
  <si>
    <t>6-506</t>
  </si>
  <si>
    <t>7#-507</t>
  </si>
  <si>
    <t>6-507</t>
  </si>
  <si>
    <t>7#-508</t>
  </si>
  <si>
    <t>6-508</t>
  </si>
  <si>
    <t>7#-601</t>
  </si>
  <si>
    <t>6-601</t>
  </si>
  <si>
    <t>7#-602</t>
  </si>
  <si>
    <t>6-602</t>
  </si>
  <si>
    <t>7#-603</t>
  </si>
  <si>
    <t>6-603</t>
  </si>
  <si>
    <t>7#-604</t>
  </si>
  <si>
    <t>6-604</t>
  </si>
  <si>
    <t>7#-605</t>
  </si>
  <si>
    <t>6-605</t>
  </si>
  <si>
    <t>7#-606</t>
  </si>
  <si>
    <t>6-606</t>
  </si>
  <si>
    <t>7#-607</t>
  </si>
  <si>
    <t>6-607</t>
  </si>
  <si>
    <t>7#-608</t>
  </si>
  <si>
    <t>6-608</t>
  </si>
  <si>
    <t>7#-701</t>
  </si>
  <si>
    <t>6-701</t>
  </si>
  <si>
    <t>7#-702</t>
  </si>
  <si>
    <t>6-702</t>
  </si>
  <si>
    <t>7#-703</t>
  </si>
  <si>
    <t>6-703</t>
  </si>
  <si>
    <t>7#-704</t>
  </si>
  <si>
    <t>6-704</t>
  </si>
  <si>
    <t>7#-705</t>
  </si>
  <si>
    <t>6-705</t>
  </si>
  <si>
    <t>7#-706</t>
  </si>
  <si>
    <t>6-706</t>
  </si>
  <si>
    <t>7#-707</t>
  </si>
  <si>
    <t>6-707</t>
  </si>
  <si>
    <t>7#-708</t>
  </si>
  <si>
    <t>6-708</t>
  </si>
  <si>
    <t>7#-801</t>
  </si>
  <si>
    <t>6-801</t>
  </si>
  <si>
    <t>7#-802</t>
  </si>
  <si>
    <t>6-802</t>
  </si>
  <si>
    <t>7#-803</t>
  </si>
  <si>
    <t>6-803</t>
  </si>
  <si>
    <t>7#-804</t>
  </si>
  <si>
    <t>6-804</t>
  </si>
  <si>
    <t>7#-805</t>
  </si>
  <si>
    <t>6-805</t>
  </si>
  <si>
    <t>7#-806</t>
  </si>
  <si>
    <t>6-806</t>
  </si>
  <si>
    <t>7#-807</t>
  </si>
  <si>
    <t>6-807</t>
  </si>
  <si>
    <t>7#-808</t>
  </si>
  <si>
    <t>6-808</t>
  </si>
  <si>
    <t>7#-901</t>
  </si>
  <si>
    <t>6-901</t>
  </si>
  <si>
    <t>7#-902</t>
  </si>
  <si>
    <t>6-902</t>
  </si>
  <si>
    <t>7#-903</t>
  </si>
  <si>
    <t>6-903</t>
  </si>
  <si>
    <t>7#-904</t>
  </si>
  <si>
    <t>6-904</t>
  </si>
  <si>
    <t>7#-905</t>
  </si>
  <si>
    <t>6-905</t>
  </si>
  <si>
    <t>7#-906</t>
  </si>
  <si>
    <t>6-906</t>
  </si>
  <si>
    <t>7#-907</t>
  </si>
  <si>
    <t>6-907</t>
  </si>
  <si>
    <t>7#-908</t>
  </si>
  <si>
    <t>6-908</t>
  </si>
  <si>
    <t>7#-1001</t>
  </si>
  <si>
    <t>6-1001</t>
  </si>
  <si>
    <t>7#-1002</t>
  </si>
  <si>
    <t>6-1002</t>
  </si>
  <si>
    <t>7#-1003</t>
  </si>
  <si>
    <t>6-1003</t>
  </si>
  <si>
    <t>7#-1004</t>
  </si>
  <si>
    <t>6-1004</t>
  </si>
  <si>
    <t>7#-1005</t>
  </si>
  <si>
    <t>6-1005</t>
  </si>
  <si>
    <t>7#-1006</t>
  </si>
  <si>
    <t>6-1006</t>
  </si>
  <si>
    <t>7#-1007</t>
  </si>
  <si>
    <t>6-1007</t>
  </si>
  <si>
    <t>7#-1008</t>
  </si>
  <si>
    <t>6-1008</t>
  </si>
  <si>
    <t>7#-1101</t>
  </si>
  <si>
    <t>6-1101</t>
  </si>
  <si>
    <t>7#-1102</t>
  </si>
  <si>
    <t>6-1102</t>
  </si>
  <si>
    <t>7#-1103</t>
  </si>
  <si>
    <t>6-1103</t>
  </si>
  <si>
    <t>7#-1104</t>
  </si>
  <si>
    <t>6-1104</t>
  </si>
  <si>
    <t>7#-1105</t>
  </si>
  <si>
    <t>6-1105</t>
  </si>
  <si>
    <t>7#-1106</t>
  </si>
  <si>
    <t>6-1106</t>
  </si>
  <si>
    <t>7#-1107</t>
  </si>
  <si>
    <t>6-1107</t>
  </si>
  <si>
    <t>7#-1108</t>
  </si>
  <si>
    <t>6-1108</t>
  </si>
  <si>
    <t>7#-1201</t>
  </si>
  <si>
    <t>6-1201</t>
  </si>
  <si>
    <t>7#-1202</t>
  </si>
  <si>
    <t>6-1202</t>
  </si>
  <si>
    <t>7#-1203</t>
  </si>
  <si>
    <t>6-1203</t>
  </si>
  <si>
    <t>7#-1204</t>
  </si>
  <si>
    <t>6-1204</t>
  </si>
  <si>
    <t>7#-1205</t>
  </si>
  <si>
    <t>6-1205</t>
  </si>
  <si>
    <t>7#-1206</t>
  </si>
  <si>
    <t>6-1206</t>
  </si>
  <si>
    <t>7#-1207</t>
  </si>
  <si>
    <t>6-1207</t>
  </si>
  <si>
    <t>7#-1208</t>
  </si>
  <si>
    <t>6-1208</t>
  </si>
  <si>
    <t>7#-1301</t>
  </si>
  <si>
    <t>6-1301</t>
  </si>
  <si>
    <t>7#-1302</t>
  </si>
  <si>
    <t>6-1302</t>
  </si>
  <si>
    <t>7#-1303</t>
  </si>
  <si>
    <t>6-1303</t>
  </si>
  <si>
    <t>7#-1304</t>
  </si>
  <si>
    <t>6-1304</t>
  </si>
  <si>
    <t>7#-1305</t>
  </si>
  <si>
    <t>6-1305</t>
  </si>
  <si>
    <t>7#-1306</t>
  </si>
  <si>
    <t>6-1306</t>
  </si>
  <si>
    <t>7#-1307</t>
  </si>
  <si>
    <t>6-1307</t>
  </si>
  <si>
    <t>7#-1308</t>
  </si>
  <si>
    <t>6-1308</t>
  </si>
  <si>
    <t>7#-1401</t>
  </si>
  <si>
    <t>6-1401</t>
  </si>
  <si>
    <t>7#-1402</t>
  </si>
  <si>
    <t>6-1402</t>
  </si>
  <si>
    <t>7#-1403</t>
  </si>
  <si>
    <t>6-1403</t>
  </si>
  <si>
    <t>7#-1404</t>
  </si>
  <si>
    <t>6-1404</t>
  </si>
  <si>
    <t>7#-1405</t>
  </si>
  <si>
    <t>6-1405</t>
  </si>
  <si>
    <t>7#-1406</t>
  </si>
  <si>
    <t>6-1406</t>
  </si>
  <si>
    <t>7#-1407</t>
  </si>
  <si>
    <t>6-1407</t>
  </si>
  <si>
    <t>7#-1408</t>
  </si>
  <si>
    <t>6-1408</t>
  </si>
  <si>
    <t>7幢（8#楼）</t>
  </si>
  <si>
    <t>8#-101</t>
  </si>
  <si>
    <t>7-101</t>
  </si>
  <si>
    <t>8#-102</t>
  </si>
  <si>
    <t>7-102</t>
  </si>
  <si>
    <t>8#-103</t>
  </si>
  <si>
    <t>7-103</t>
  </si>
  <si>
    <t>8#-104</t>
  </si>
  <si>
    <t>7-104</t>
  </si>
  <si>
    <t>8#-105</t>
  </si>
  <si>
    <t>7-105</t>
  </si>
  <si>
    <t>8#-201</t>
  </si>
  <si>
    <t>7-201</t>
  </si>
  <si>
    <t>8#-202</t>
  </si>
  <si>
    <t>7-202</t>
  </si>
  <si>
    <t>8#-203</t>
  </si>
  <si>
    <t>7-203</t>
  </si>
  <si>
    <t>8#-204</t>
  </si>
  <si>
    <t>7-204</t>
  </si>
  <si>
    <t>8#-205</t>
  </si>
  <si>
    <t>7-205</t>
  </si>
  <si>
    <t>8#-206</t>
  </si>
  <si>
    <t>7-206</t>
  </si>
  <si>
    <t>8#-301</t>
  </si>
  <si>
    <t>7-301</t>
  </si>
  <si>
    <t>8#-302</t>
  </si>
  <si>
    <t>7-302</t>
  </si>
  <si>
    <t>8#-303</t>
  </si>
  <si>
    <t>7-303</t>
  </si>
  <si>
    <t>8#-304</t>
  </si>
  <si>
    <t>7-304</t>
  </si>
  <si>
    <t>8#-305</t>
  </si>
  <si>
    <t>7-305</t>
  </si>
  <si>
    <t>8#-306</t>
  </si>
  <si>
    <t>7-306</t>
  </si>
  <si>
    <t>8#-401</t>
  </si>
  <si>
    <t>7-401</t>
  </si>
  <si>
    <t>8#-402</t>
  </si>
  <si>
    <t>7-402</t>
  </si>
  <si>
    <t>8#-403</t>
  </si>
  <si>
    <t>7-403</t>
  </si>
  <si>
    <t>8#-404</t>
  </si>
  <si>
    <t>7-404</t>
  </si>
  <si>
    <t>8#-405</t>
  </si>
  <si>
    <t>7-405</t>
  </si>
  <si>
    <t>8#-406</t>
  </si>
  <si>
    <t>7-406</t>
  </si>
  <si>
    <t>8#-501</t>
  </si>
  <si>
    <t>7-501</t>
  </si>
  <si>
    <t>8#-502</t>
  </si>
  <si>
    <t>7-502</t>
  </si>
  <si>
    <t>8#-503</t>
  </si>
  <si>
    <t>7-503</t>
  </si>
  <si>
    <t>8#-504</t>
  </si>
  <si>
    <t>7-504</t>
  </si>
  <si>
    <t>8#-505</t>
  </si>
  <si>
    <t>7-505</t>
  </si>
  <si>
    <t>8#-506</t>
  </si>
  <si>
    <t>7-506</t>
  </si>
  <si>
    <t>8#-601</t>
  </si>
  <si>
    <t>7-601</t>
  </si>
  <si>
    <t>8#-602</t>
  </si>
  <si>
    <t>7-602</t>
  </si>
  <si>
    <t>8#-603</t>
  </si>
  <si>
    <t>7-603</t>
  </si>
  <si>
    <t>8#-604</t>
  </si>
  <si>
    <t>7-604</t>
  </si>
  <si>
    <t>8#-605</t>
  </si>
  <si>
    <t>7-605</t>
  </si>
  <si>
    <t>8#-606</t>
  </si>
  <si>
    <t>7-606</t>
  </si>
  <si>
    <t>8#-701</t>
  </si>
  <si>
    <t>7-701</t>
  </si>
  <si>
    <t>8#-702</t>
  </si>
  <si>
    <t>7-702</t>
  </si>
  <si>
    <t>8#-703</t>
  </si>
  <si>
    <t>7-703</t>
  </si>
  <si>
    <t>8#-704</t>
  </si>
  <si>
    <t>7-704</t>
  </si>
  <si>
    <t>8#-705</t>
  </si>
  <si>
    <t>7-705</t>
  </si>
  <si>
    <t>8#-706</t>
  </si>
  <si>
    <t>7-706</t>
  </si>
  <si>
    <t>8#-801</t>
  </si>
  <si>
    <t>7-801</t>
  </si>
  <si>
    <t>8#-802</t>
  </si>
  <si>
    <t>7-802</t>
  </si>
  <si>
    <t>8#-803</t>
  </si>
  <si>
    <t>7-803</t>
  </si>
  <si>
    <t>8#-804</t>
  </si>
  <si>
    <t>7-804</t>
  </si>
  <si>
    <t>8#-805</t>
  </si>
  <si>
    <t>7-805</t>
  </si>
  <si>
    <t>8#-806</t>
  </si>
  <si>
    <t>7-806</t>
  </si>
  <si>
    <t>8#-901</t>
  </si>
  <si>
    <t>7-901</t>
  </si>
  <si>
    <t>8#-902</t>
  </si>
  <si>
    <t>7-902</t>
  </si>
  <si>
    <t>8#-903</t>
  </si>
  <si>
    <t>7-903</t>
  </si>
  <si>
    <t>8#-904</t>
  </si>
  <si>
    <t>7-904</t>
  </si>
  <si>
    <t>8#-905</t>
  </si>
  <si>
    <t>7-905</t>
  </si>
  <si>
    <t>8#-906</t>
  </si>
  <si>
    <t>7-906</t>
  </si>
  <si>
    <t>8#-1001</t>
  </si>
  <si>
    <t>7-1001</t>
  </si>
  <si>
    <t>8#-1002</t>
  </si>
  <si>
    <t>7-1002</t>
  </si>
  <si>
    <t>8#-1003</t>
  </si>
  <si>
    <t>7-1003</t>
  </si>
  <si>
    <t>8#-1004</t>
  </si>
  <si>
    <t>7-1004</t>
  </si>
  <si>
    <t>8#-1005</t>
  </si>
  <si>
    <t>7-1005</t>
  </si>
  <si>
    <t>8#-1006</t>
  </si>
  <si>
    <t>7-1006</t>
  </si>
  <si>
    <t>8#-1101</t>
  </si>
  <si>
    <t>7-1101</t>
  </si>
  <si>
    <t>8#-1102</t>
  </si>
  <si>
    <t>7-1102</t>
  </si>
  <si>
    <t>8#-1103</t>
  </si>
  <si>
    <t>7-1103</t>
  </si>
  <si>
    <t>8#-1104</t>
  </si>
  <si>
    <t>7-1104</t>
  </si>
  <si>
    <t>8#-1105</t>
  </si>
  <si>
    <t>7-1105</t>
  </si>
  <si>
    <t>8#-1106</t>
  </si>
  <si>
    <t>7-1106</t>
  </si>
  <si>
    <t>8#-1201</t>
  </si>
  <si>
    <t>7-1201</t>
  </si>
  <si>
    <t>8#-1202</t>
  </si>
  <si>
    <t>7-1202</t>
  </si>
  <si>
    <t>8#-1203</t>
  </si>
  <si>
    <t>7-1203</t>
  </si>
  <si>
    <t>8#-1204</t>
  </si>
  <si>
    <t>7-1204</t>
  </si>
  <si>
    <t>8#-1205</t>
  </si>
  <si>
    <t>7-1205</t>
  </si>
  <si>
    <t>8#-1206</t>
  </si>
  <si>
    <t>7-1206</t>
  </si>
  <si>
    <t>8#-1301</t>
  </si>
  <si>
    <t>7-1301</t>
  </si>
  <si>
    <t>8#-1302</t>
  </si>
  <si>
    <t>7-1302</t>
  </si>
  <si>
    <t>8#-1303</t>
  </si>
  <si>
    <t>7-1303</t>
  </si>
  <si>
    <t>8#-1304</t>
  </si>
  <si>
    <t>7-1304</t>
  </si>
  <si>
    <t>8#-1305</t>
  </si>
  <si>
    <t>7-1305</t>
  </si>
  <si>
    <t>8#-1306</t>
  </si>
  <si>
    <t>7-1306</t>
  </si>
  <si>
    <t>8#-1401</t>
  </si>
  <si>
    <t>7-1401</t>
  </si>
  <si>
    <t>8#-1402</t>
  </si>
  <si>
    <t>7-1402</t>
  </si>
  <si>
    <t>8#-1403</t>
  </si>
  <si>
    <t>7-1403</t>
  </si>
  <si>
    <t>8#-1404</t>
  </si>
  <si>
    <t>7-1404</t>
  </si>
  <si>
    <t>8#-1405</t>
  </si>
  <si>
    <t>7-1405</t>
  </si>
  <si>
    <t>不临路</t>
  </si>
  <si>
    <t>8#-1406</t>
  </si>
  <si>
    <t>7-1406</t>
  </si>
  <si>
    <t>8幢（9#楼）</t>
  </si>
  <si>
    <t>9#-201</t>
  </si>
  <si>
    <t>8-201</t>
  </si>
  <si>
    <t>9#-202</t>
  </si>
  <si>
    <t>8-202</t>
  </si>
  <si>
    <t>9#-203</t>
  </si>
  <si>
    <t>8-203</t>
  </si>
  <si>
    <t>9#-204</t>
  </si>
  <si>
    <t>8-204</t>
  </si>
  <si>
    <t>9#-301</t>
  </si>
  <si>
    <t>8-301</t>
  </si>
  <si>
    <t>9#-302</t>
  </si>
  <si>
    <t>8-302</t>
  </si>
  <si>
    <t>9#-303</t>
  </si>
  <si>
    <t>8-303</t>
  </si>
  <si>
    <t>9#-304</t>
  </si>
  <si>
    <t>8-304</t>
  </si>
  <si>
    <t>9#-401</t>
  </si>
  <si>
    <t>8-401</t>
  </si>
  <si>
    <t>9#-402</t>
  </si>
  <si>
    <t>8-402</t>
  </si>
  <si>
    <t>9#-403</t>
  </si>
  <si>
    <t>8-403</t>
  </si>
  <si>
    <t>9#-404</t>
  </si>
  <si>
    <t>8-404</t>
  </si>
  <si>
    <t>9#-501</t>
  </si>
  <si>
    <t>8-501</t>
  </si>
  <si>
    <t>9#-502</t>
  </si>
  <si>
    <t>8-502</t>
  </si>
  <si>
    <t>9#-503</t>
  </si>
  <si>
    <t>8-503</t>
  </si>
  <si>
    <t>9#-504</t>
  </si>
  <si>
    <t>8-504</t>
  </si>
  <si>
    <t>9#-601</t>
  </si>
  <si>
    <t>8-601</t>
  </si>
  <si>
    <t>9#-602</t>
  </si>
  <si>
    <t>8-602</t>
  </si>
  <si>
    <t>9#-603</t>
  </si>
  <si>
    <t>8-603</t>
  </si>
  <si>
    <t>9#-604</t>
  </si>
  <si>
    <t>8-604</t>
  </si>
  <si>
    <t>9#-701</t>
  </si>
  <si>
    <t>8-701</t>
  </si>
  <si>
    <t>9#-702</t>
  </si>
  <si>
    <t>8-702</t>
  </si>
  <si>
    <t>9#-703</t>
  </si>
  <si>
    <t>8-703</t>
  </si>
  <si>
    <t>9#-704</t>
  </si>
  <si>
    <t>8-704</t>
  </si>
  <si>
    <t>9#-801</t>
  </si>
  <si>
    <t>8-801</t>
  </si>
  <si>
    <t>9#-802</t>
  </si>
  <si>
    <t>8-802</t>
  </si>
  <si>
    <t>9#-803</t>
  </si>
  <si>
    <t>8-803</t>
  </si>
  <si>
    <t>9#-804</t>
  </si>
  <si>
    <t>8-804</t>
  </si>
  <si>
    <t>9#-901</t>
  </si>
  <si>
    <t>8-901</t>
  </si>
  <si>
    <t>9#-902</t>
  </si>
  <si>
    <t>8-902</t>
  </si>
  <si>
    <t>9#-903</t>
  </si>
  <si>
    <t>8-903</t>
  </si>
  <si>
    <t>9#-904</t>
  </si>
  <si>
    <t>8-904</t>
  </si>
  <si>
    <t>9#-1001</t>
  </si>
  <si>
    <t>8-1001</t>
  </si>
  <si>
    <t>9#-1002</t>
  </si>
  <si>
    <t>8-1002</t>
  </si>
  <si>
    <t>9#-1003</t>
  </si>
  <si>
    <t>8-1003</t>
  </si>
  <si>
    <t>9#-1004</t>
  </si>
  <si>
    <t>8-1004</t>
  </si>
  <si>
    <t>9#-1101</t>
  </si>
  <si>
    <t>8-1101</t>
  </si>
  <si>
    <t>9#-1102</t>
  </si>
  <si>
    <t>8-1102</t>
  </si>
  <si>
    <t>9#-1103</t>
  </si>
  <si>
    <t>8-1103</t>
  </si>
  <si>
    <t>9#-1104</t>
  </si>
  <si>
    <t>8-1104</t>
  </si>
  <si>
    <t>9#-1201</t>
  </si>
  <si>
    <t>8-1201</t>
  </si>
  <si>
    <t>9#-1202</t>
  </si>
  <si>
    <t>8-1202</t>
  </si>
  <si>
    <t>9#-1203</t>
  </si>
  <si>
    <t>8-1203</t>
  </si>
  <si>
    <t>9#-1204</t>
  </si>
  <si>
    <t>8-1204</t>
  </si>
  <si>
    <t>9#-1301</t>
  </si>
  <si>
    <t>8-1301</t>
  </si>
  <si>
    <t>9#-1302</t>
  </si>
  <si>
    <t>8-1302</t>
  </si>
  <si>
    <t>9#-1303</t>
  </si>
  <si>
    <t>8-1303</t>
  </si>
  <si>
    <t>9#-1304</t>
  </si>
  <si>
    <t>8-1304</t>
  </si>
  <si>
    <t>12幢（10#楼）</t>
  </si>
  <si>
    <t>10#-201</t>
  </si>
  <si>
    <t>12-201</t>
  </si>
  <si>
    <t>10#-202</t>
  </si>
  <si>
    <t>12-202</t>
  </si>
  <si>
    <t>10#-203</t>
  </si>
  <si>
    <t>12-203</t>
  </si>
  <si>
    <t>10#-204</t>
  </si>
  <si>
    <t>12-204</t>
  </si>
  <si>
    <t>10#-301</t>
  </si>
  <si>
    <t>12-301</t>
  </si>
  <si>
    <t>10#-302</t>
  </si>
  <si>
    <t>12-302</t>
  </si>
  <si>
    <t>10#-303</t>
  </si>
  <si>
    <t>12-303</t>
  </si>
  <si>
    <t>10#-304</t>
  </si>
  <si>
    <t>12-304</t>
  </si>
  <si>
    <t>10#-401</t>
  </si>
  <si>
    <t>12-401</t>
  </si>
  <si>
    <t>10#-402</t>
  </si>
  <si>
    <t>12-402</t>
  </si>
  <si>
    <t>10#-403</t>
  </si>
  <si>
    <t>12-403</t>
  </si>
  <si>
    <t>10#-404</t>
  </si>
  <si>
    <t>12-404</t>
  </si>
  <si>
    <t>10#-501</t>
  </si>
  <si>
    <t>12-501</t>
  </si>
  <si>
    <t>10#-502</t>
  </si>
  <si>
    <t>12-502</t>
  </si>
  <si>
    <t>10#-503</t>
  </si>
  <si>
    <t>12-503</t>
  </si>
  <si>
    <t>10#-504</t>
  </si>
  <si>
    <t>12-504</t>
  </si>
  <si>
    <t>10#-601</t>
  </si>
  <si>
    <t>12-601</t>
  </si>
  <si>
    <t>10#-602</t>
  </si>
  <si>
    <t>12-602</t>
  </si>
  <si>
    <t>10#-603</t>
  </si>
  <si>
    <t>12-603</t>
  </si>
  <si>
    <t>10#-604</t>
  </si>
  <si>
    <t>12-604</t>
  </si>
  <si>
    <t>10#-701</t>
  </si>
  <si>
    <t>12-701</t>
  </si>
  <si>
    <t>10#-702</t>
  </si>
  <si>
    <t>12-702</t>
  </si>
  <si>
    <t>10#-703</t>
  </si>
  <si>
    <t>12-703</t>
  </si>
  <si>
    <t>10#-704</t>
  </si>
  <si>
    <t>12-704</t>
  </si>
  <si>
    <t>10#-801</t>
  </si>
  <si>
    <t>12-801</t>
  </si>
  <si>
    <t>10#-802</t>
  </si>
  <si>
    <t>12-802</t>
  </si>
  <si>
    <t>10#-803</t>
  </si>
  <si>
    <t>12-803</t>
  </si>
  <si>
    <t>10#-804</t>
  </si>
  <si>
    <t>12-804</t>
  </si>
  <si>
    <t>10#-901</t>
  </si>
  <si>
    <t>12-901</t>
  </si>
  <si>
    <t>10#-902</t>
  </si>
  <si>
    <t>12-902</t>
  </si>
  <si>
    <t>10#-903</t>
  </si>
  <si>
    <t>12-903</t>
  </si>
  <si>
    <t>10#-904</t>
  </si>
  <si>
    <t>12-904</t>
  </si>
  <si>
    <t>10#-1001</t>
  </si>
  <si>
    <t>12-1001</t>
  </si>
  <si>
    <t>10#-1002</t>
  </si>
  <si>
    <t>12-1002</t>
  </si>
  <si>
    <t>10#-1003</t>
  </si>
  <si>
    <t>12-1003</t>
  </si>
  <si>
    <t>10#-1004</t>
  </si>
  <si>
    <t>12-1004</t>
  </si>
  <si>
    <t>10#-1101</t>
  </si>
  <si>
    <t>12-1101</t>
  </si>
  <si>
    <t>10#-1102</t>
  </si>
  <si>
    <t>12-1102</t>
  </si>
  <si>
    <t>10#-1103</t>
  </si>
  <si>
    <t>12-1103</t>
  </si>
  <si>
    <t>10#-1104</t>
  </si>
  <si>
    <t>12-1104</t>
  </si>
  <si>
    <t>10#-1201</t>
  </si>
  <si>
    <t>12-1201</t>
  </si>
  <si>
    <t>10#-1202</t>
  </si>
  <si>
    <t>12-1202</t>
  </si>
  <si>
    <t>10#-1203</t>
  </si>
  <si>
    <t>12-1203</t>
  </si>
  <si>
    <t>10#-1204</t>
  </si>
  <si>
    <t>12-1204</t>
  </si>
  <si>
    <t>10#-1301</t>
  </si>
  <si>
    <t>12-1301</t>
  </si>
  <si>
    <t>10#-1302</t>
  </si>
  <si>
    <t>12-1302</t>
  </si>
  <si>
    <t>10#-1303</t>
  </si>
  <si>
    <t>12-1303</t>
  </si>
  <si>
    <t>10#-1304</t>
  </si>
  <si>
    <t>12-1304</t>
  </si>
  <si>
    <t>2幢（11#楼）</t>
  </si>
  <si>
    <t>11#-301</t>
  </si>
  <si>
    <t>2-301</t>
  </si>
  <si>
    <t>11#-302</t>
  </si>
  <si>
    <t>2-302</t>
  </si>
  <si>
    <t>11#-303</t>
  </si>
  <si>
    <t>2-303</t>
  </si>
  <si>
    <t>11#-304</t>
  </si>
  <si>
    <t>2-304</t>
  </si>
  <si>
    <t>11#-305</t>
  </si>
  <si>
    <t>2-305</t>
  </si>
  <si>
    <t>11#-306</t>
  </si>
  <si>
    <t>2-306</t>
  </si>
  <si>
    <t>11#-401</t>
  </si>
  <si>
    <t>2-401</t>
  </si>
  <si>
    <t>11#-402</t>
  </si>
  <si>
    <t>2-402</t>
  </si>
  <si>
    <t>11#-403</t>
  </si>
  <si>
    <t>2-403</t>
  </si>
  <si>
    <t>11#-404</t>
  </si>
  <si>
    <t>2-404</t>
  </si>
  <si>
    <t>11#-405</t>
  </si>
  <si>
    <t>2-405</t>
  </si>
  <si>
    <t>11#-406</t>
  </si>
  <si>
    <t>2-406</t>
  </si>
  <si>
    <t>11#-501</t>
  </si>
  <si>
    <t>2-501</t>
  </si>
  <si>
    <t>11#-502</t>
  </si>
  <si>
    <t>2-502</t>
  </si>
  <si>
    <t>11#-503</t>
  </si>
  <si>
    <t>2-503</t>
  </si>
  <si>
    <t>11#-504</t>
  </si>
  <si>
    <t>2-504</t>
  </si>
  <si>
    <t>11#-505</t>
  </si>
  <si>
    <t>2-505</t>
  </si>
  <si>
    <t>11#-506</t>
  </si>
  <si>
    <t>2-506</t>
  </si>
  <si>
    <t>11#-601</t>
  </si>
  <si>
    <t>2-601</t>
  </si>
  <si>
    <t>11#-602</t>
  </si>
  <si>
    <t>2-602</t>
  </si>
  <si>
    <t>11#-603</t>
  </si>
  <si>
    <t>2-603</t>
  </si>
  <si>
    <t>11#-604</t>
  </si>
  <si>
    <t>2-604</t>
  </si>
  <si>
    <t>11#-605</t>
  </si>
  <si>
    <t>2-605</t>
  </si>
  <si>
    <t>11#-606</t>
  </si>
  <si>
    <t>2-606</t>
  </si>
  <si>
    <t>11#-701</t>
  </si>
  <si>
    <t>2-701</t>
  </si>
  <si>
    <t>11#-702</t>
  </si>
  <si>
    <t>2-702</t>
  </si>
  <si>
    <t>11#-703</t>
  </si>
  <si>
    <t>2-703</t>
  </si>
  <si>
    <t>11#-704</t>
  </si>
  <si>
    <t>2-704</t>
  </si>
  <si>
    <t>11#-705</t>
  </si>
  <si>
    <t>2-705</t>
  </si>
  <si>
    <t>11#-706</t>
  </si>
  <si>
    <t>2-706</t>
  </si>
  <si>
    <t>11#-801</t>
  </si>
  <si>
    <t>2-801</t>
  </si>
  <si>
    <t>11#-802</t>
  </si>
  <si>
    <t>2-802</t>
  </si>
  <si>
    <t>11#-803</t>
  </si>
  <si>
    <t>2-803</t>
  </si>
  <si>
    <t>11#-804</t>
  </si>
  <si>
    <t>2-804</t>
  </si>
  <si>
    <t>11#-805</t>
  </si>
  <si>
    <t>2-805</t>
  </si>
  <si>
    <t>11#-806</t>
  </si>
  <si>
    <t>2-806</t>
  </si>
  <si>
    <t>11#-901</t>
  </si>
  <si>
    <t>2-901</t>
  </si>
  <si>
    <t>11#-902</t>
  </si>
  <si>
    <t>2-902</t>
  </si>
  <si>
    <t>11#-903</t>
  </si>
  <si>
    <t>2-903</t>
  </si>
  <si>
    <t>11#-904</t>
  </si>
  <si>
    <t>2-904</t>
  </si>
  <si>
    <t>11#-905</t>
  </si>
  <si>
    <t>2-905</t>
  </si>
  <si>
    <t>11#-906</t>
  </si>
  <si>
    <t>2-906</t>
  </si>
  <si>
    <t>11#-1001</t>
  </si>
  <si>
    <t>2-1001</t>
  </si>
  <si>
    <t>11#-1002</t>
  </si>
  <si>
    <t>2-1002</t>
  </si>
  <si>
    <t>11#-1003</t>
  </si>
  <si>
    <t>2-1003</t>
  </si>
  <si>
    <t>11#-1004</t>
  </si>
  <si>
    <t>2-1004</t>
  </si>
  <si>
    <t>11#-1005</t>
  </si>
  <si>
    <t>2-1005</t>
  </si>
  <si>
    <t>11#-1006</t>
  </si>
  <si>
    <t>2-1006</t>
  </si>
  <si>
    <t>11#-1101</t>
  </si>
  <si>
    <t>2-1101</t>
  </si>
  <si>
    <t>11#-1102</t>
  </si>
  <si>
    <t>2-1102</t>
  </si>
  <si>
    <t>11#-1103</t>
  </si>
  <si>
    <t>2-1103</t>
  </si>
  <si>
    <t>11#-1104</t>
  </si>
  <si>
    <t>2-1104</t>
  </si>
  <si>
    <t>11#-1105</t>
  </si>
  <si>
    <t>2-1105</t>
  </si>
  <si>
    <t>11#-1106</t>
  </si>
  <si>
    <t>2-1106</t>
  </si>
  <si>
    <t>11#-1201</t>
  </si>
  <si>
    <t>2-1201</t>
  </si>
  <si>
    <t>11#-1202</t>
  </si>
  <si>
    <t>2-1202</t>
  </si>
  <si>
    <t>11#-1203</t>
  </si>
  <si>
    <t>2-1203</t>
  </si>
  <si>
    <t>11#-1204</t>
  </si>
  <si>
    <t>2-1204</t>
  </si>
  <si>
    <t>11#-1205</t>
  </si>
  <si>
    <t>2-1205</t>
  </si>
  <si>
    <t>11#-1206</t>
  </si>
  <si>
    <t>2-1206</t>
  </si>
  <si>
    <t>11#-1301</t>
  </si>
  <si>
    <t>2-1301</t>
  </si>
  <si>
    <t>11#-1302</t>
  </si>
  <si>
    <t>2-1302</t>
  </si>
  <si>
    <t>11#-1303</t>
  </si>
  <si>
    <t>2-1303</t>
  </si>
  <si>
    <t>11#-1304</t>
  </si>
  <si>
    <t>2-1304</t>
  </si>
  <si>
    <t>11#-1305</t>
  </si>
  <si>
    <t>2-1305</t>
  </si>
  <si>
    <t>11#-1306</t>
  </si>
  <si>
    <t>2-1306</t>
  </si>
  <si>
    <t>11#-1401</t>
  </si>
  <si>
    <t>2-1401</t>
  </si>
  <si>
    <t>11#-1402</t>
  </si>
  <si>
    <t>2-1402</t>
  </si>
  <si>
    <t>11#-1403</t>
  </si>
  <si>
    <t>2-1403</t>
  </si>
  <si>
    <t>11#-1404</t>
  </si>
  <si>
    <t>2-1404</t>
  </si>
  <si>
    <t>11#-1405</t>
  </si>
  <si>
    <t>2-1405</t>
  </si>
  <si>
    <t>11#-1406</t>
  </si>
  <si>
    <t>2-1406</t>
  </si>
  <si>
    <t>1幢（12#楼）</t>
  </si>
  <si>
    <t>12#-201</t>
  </si>
  <si>
    <t>1-201</t>
  </si>
  <si>
    <t>12#-202</t>
  </si>
  <si>
    <t>1-202</t>
  </si>
  <si>
    <t>12#-203</t>
  </si>
  <si>
    <t>1-203</t>
  </si>
  <si>
    <t>12#-204</t>
  </si>
  <si>
    <t>1-204</t>
  </si>
  <si>
    <t>12#-205</t>
  </si>
  <si>
    <t>1-205</t>
  </si>
  <si>
    <t>12#-206</t>
  </si>
  <si>
    <t>1-206</t>
  </si>
  <si>
    <t>12#-207</t>
  </si>
  <si>
    <t>1-207</t>
  </si>
  <si>
    <t>12#-208</t>
  </si>
  <si>
    <t>1-208</t>
  </si>
  <si>
    <t>12#-301</t>
  </si>
  <si>
    <t>1-301</t>
  </si>
  <si>
    <t>12#-302</t>
  </si>
  <si>
    <t>1-302</t>
  </si>
  <si>
    <t>12#-303</t>
  </si>
  <si>
    <t>1-303</t>
  </si>
  <si>
    <t>12#-304</t>
  </si>
  <si>
    <t>1-304</t>
  </si>
  <si>
    <t>12#-305</t>
  </si>
  <si>
    <t>1-305</t>
  </si>
  <si>
    <t>12#-306</t>
  </si>
  <si>
    <t>1-306</t>
  </si>
  <si>
    <t>12#-307</t>
  </si>
  <si>
    <t>1-307</t>
  </si>
  <si>
    <t>12#-308</t>
  </si>
  <si>
    <t>1-308</t>
  </si>
  <si>
    <t>12#-401</t>
  </si>
  <si>
    <t>1-401</t>
  </si>
  <si>
    <t>12#-402</t>
  </si>
  <si>
    <t>1-402</t>
  </si>
  <si>
    <t>12#-403</t>
  </si>
  <si>
    <t>1-403</t>
  </si>
  <si>
    <t>12#-404</t>
  </si>
  <si>
    <t>1-404</t>
  </si>
  <si>
    <t>12#-405</t>
  </si>
  <si>
    <t>1-405</t>
  </si>
  <si>
    <t>12#-406</t>
  </si>
  <si>
    <t>1-406</t>
  </si>
  <si>
    <t>12#-407</t>
  </si>
  <si>
    <t>1-407</t>
  </si>
  <si>
    <t>12#-408</t>
  </si>
  <si>
    <t>1-408</t>
  </si>
  <si>
    <t>12#-501</t>
  </si>
  <si>
    <t>1-501</t>
  </si>
  <si>
    <t>12#-502</t>
  </si>
  <si>
    <t>1-502</t>
  </si>
  <si>
    <t>12#-503</t>
  </si>
  <si>
    <t>1-503</t>
  </si>
  <si>
    <t>12#-504</t>
  </si>
  <si>
    <t>1-504</t>
  </si>
  <si>
    <t>12#-505</t>
  </si>
  <si>
    <t>1-505</t>
  </si>
  <si>
    <t>12#-506</t>
  </si>
  <si>
    <t>1-506</t>
  </si>
  <si>
    <t>12#-507</t>
  </si>
  <si>
    <t>1-507</t>
  </si>
  <si>
    <t>12#-508</t>
  </si>
  <si>
    <t>1-508</t>
  </si>
  <si>
    <t>12#-601</t>
  </si>
  <si>
    <t>1-601</t>
  </si>
  <si>
    <t>12#-602</t>
  </si>
  <si>
    <t>1-602</t>
  </si>
  <si>
    <t>12#-603</t>
  </si>
  <si>
    <t>1-603</t>
  </si>
  <si>
    <t>12#-604</t>
  </si>
  <si>
    <t>1-604</t>
  </si>
  <si>
    <t>12#-605</t>
  </si>
  <si>
    <t>1-605</t>
  </si>
  <si>
    <t>12#-606</t>
  </si>
  <si>
    <t>1-606</t>
  </si>
  <si>
    <t>12#-607</t>
  </si>
  <si>
    <t>1-607</t>
  </si>
  <si>
    <t>12#-608</t>
  </si>
  <si>
    <t>1-608</t>
  </si>
  <si>
    <t>12#-701</t>
  </si>
  <si>
    <t>1-701</t>
  </si>
  <si>
    <t>12#-702</t>
  </si>
  <si>
    <t>1-702</t>
  </si>
  <si>
    <t>12#-703</t>
  </si>
  <si>
    <t>1-703</t>
  </si>
  <si>
    <t>12#-704</t>
  </si>
  <si>
    <t>1-704</t>
  </si>
  <si>
    <t>12#-705</t>
  </si>
  <si>
    <t>1-705</t>
  </si>
  <si>
    <t>12#-706</t>
  </si>
  <si>
    <t>1-706</t>
  </si>
  <si>
    <t>12#-707</t>
  </si>
  <si>
    <t>1-707</t>
  </si>
  <si>
    <t>12#-708</t>
  </si>
  <si>
    <t>1-708</t>
  </si>
  <si>
    <t>12#-801</t>
  </si>
  <si>
    <t>1-801</t>
  </si>
  <si>
    <t>12#-802</t>
  </si>
  <si>
    <t>1-802</t>
  </si>
  <si>
    <t>12#-803</t>
  </si>
  <si>
    <t>1-803</t>
  </si>
  <si>
    <t>12#-804</t>
  </si>
  <si>
    <t>1-804</t>
  </si>
  <si>
    <t>12#-805</t>
  </si>
  <si>
    <t>1-805</t>
  </si>
  <si>
    <t>12#-806</t>
  </si>
  <si>
    <t>1-806</t>
  </si>
  <si>
    <t>12#-807</t>
  </si>
  <si>
    <t>1-807</t>
  </si>
  <si>
    <t>12#-808</t>
  </si>
  <si>
    <t>1-808</t>
  </si>
  <si>
    <t>12#-901</t>
  </si>
  <si>
    <t>1-901</t>
  </si>
  <si>
    <t>12#-902</t>
  </si>
  <si>
    <t>1-902</t>
  </si>
  <si>
    <t>12#-903</t>
  </si>
  <si>
    <t>1-903</t>
  </si>
  <si>
    <t>12#-904</t>
  </si>
  <si>
    <t>1-904</t>
  </si>
  <si>
    <t>12#-905</t>
  </si>
  <si>
    <t>1-905</t>
  </si>
  <si>
    <t>12#-906</t>
  </si>
  <si>
    <t>1-906</t>
  </si>
  <si>
    <t>12#-907</t>
  </si>
  <si>
    <t>1-907</t>
  </si>
  <si>
    <t>12#-908</t>
  </si>
  <si>
    <t>1-908</t>
  </si>
  <si>
    <t>12#-1001</t>
  </si>
  <si>
    <t>1-1001</t>
  </si>
  <si>
    <t>12#-1002</t>
  </si>
  <si>
    <t>1-1002</t>
  </si>
  <si>
    <t>12#-1003</t>
  </si>
  <si>
    <t>1-1003</t>
  </si>
  <si>
    <t>12#-1004</t>
  </si>
  <si>
    <t>1-1004</t>
  </si>
  <si>
    <t>12#-1005</t>
  </si>
  <si>
    <t>1-1005</t>
  </si>
  <si>
    <t>12#-1006</t>
  </si>
  <si>
    <t>1-1006</t>
  </si>
  <si>
    <t>12#-1007</t>
  </si>
  <si>
    <t>1-1007</t>
  </si>
  <si>
    <t>12#-1008</t>
  </si>
  <si>
    <t>1-1008</t>
  </si>
  <si>
    <t>12#-1101</t>
  </si>
  <si>
    <t>1-1101</t>
  </si>
  <si>
    <t>12#-1102</t>
  </si>
  <si>
    <t>1-1102</t>
  </si>
  <si>
    <t>12#-1103</t>
  </si>
  <si>
    <t>1-1103</t>
  </si>
  <si>
    <t>12#-1104</t>
  </si>
  <si>
    <t>1-1104</t>
  </si>
  <si>
    <t>12#-1105</t>
  </si>
  <si>
    <t>1-1105</t>
  </si>
  <si>
    <t>12#-1106</t>
  </si>
  <si>
    <t>1-1106</t>
  </si>
  <si>
    <t>12#-1107</t>
  </si>
  <si>
    <t>1-1107</t>
  </si>
  <si>
    <t>12#-1108</t>
  </si>
  <si>
    <t>1-1108</t>
  </si>
  <si>
    <t>12#-1201</t>
  </si>
  <si>
    <t>1-1201</t>
  </si>
  <si>
    <t>12#-1202</t>
  </si>
  <si>
    <t>1-1202</t>
  </si>
  <si>
    <t>12#-1203</t>
  </si>
  <si>
    <t>1-1203</t>
  </si>
  <si>
    <t>12#-1204</t>
  </si>
  <si>
    <t>1-1204</t>
  </si>
  <si>
    <t>12#-1205</t>
  </si>
  <si>
    <t>1-1205</t>
  </si>
  <si>
    <t>12#-1206</t>
  </si>
  <si>
    <t>1-1206</t>
  </si>
  <si>
    <t>12#-1207</t>
  </si>
  <si>
    <t>1-1207</t>
  </si>
  <si>
    <t>12#-1208</t>
  </si>
  <si>
    <t>1-1208</t>
  </si>
  <si>
    <t>12#-1301</t>
  </si>
  <si>
    <t>1-1301</t>
  </si>
  <si>
    <t>12#-1302</t>
  </si>
  <si>
    <t>1-1302</t>
  </si>
  <si>
    <t>12#-1303</t>
  </si>
  <si>
    <t>1-1303</t>
  </si>
  <si>
    <t>12#-1304</t>
  </si>
  <si>
    <t>1-1304</t>
  </si>
  <si>
    <t>12#-1305</t>
  </si>
  <si>
    <t>1-1305</t>
  </si>
  <si>
    <t>12#-1306</t>
  </si>
  <si>
    <t>1-1306</t>
  </si>
  <si>
    <t>12#-1307</t>
  </si>
  <si>
    <t>1-1307</t>
  </si>
  <si>
    <t>12#-1308</t>
  </si>
  <si>
    <t>1-1308</t>
  </si>
  <si>
    <t>12#-1401</t>
  </si>
  <si>
    <t>1-1401</t>
  </si>
  <si>
    <t>12#-1402</t>
  </si>
  <si>
    <t>1-1402</t>
  </si>
  <si>
    <t>12#-1403</t>
  </si>
  <si>
    <t>1-1403</t>
  </si>
  <si>
    <t>12#-1404</t>
  </si>
  <si>
    <t>1-1404</t>
  </si>
  <si>
    <t>12#-1405</t>
  </si>
  <si>
    <t>1-1405</t>
  </si>
  <si>
    <t>12#-1406</t>
  </si>
  <si>
    <t>1-1406</t>
  </si>
  <si>
    <t>12#-1407</t>
  </si>
  <si>
    <t>1-1407</t>
  </si>
  <si>
    <t>12#-1408</t>
  </si>
  <si>
    <t>1-1408</t>
  </si>
  <si>
    <t>16幢（13#楼）</t>
  </si>
  <si>
    <t>13#-201</t>
  </si>
  <si>
    <t>16-201</t>
  </si>
  <si>
    <t>13#-202</t>
  </si>
  <si>
    <t>16-202</t>
  </si>
  <si>
    <t>13#-203</t>
  </si>
  <si>
    <t>16-203</t>
  </si>
  <si>
    <t>13#-204</t>
  </si>
  <si>
    <t>16-204</t>
  </si>
  <si>
    <t>13#-205</t>
  </si>
  <si>
    <t>16-205</t>
  </si>
  <si>
    <t>13#-206</t>
  </si>
  <si>
    <t>16-206</t>
  </si>
  <si>
    <t>13#-207</t>
  </si>
  <si>
    <t>16-207</t>
  </si>
  <si>
    <t>13#-208</t>
  </si>
  <si>
    <t>16-208</t>
  </si>
  <si>
    <t>13#-301</t>
  </si>
  <si>
    <t>16-301</t>
  </si>
  <si>
    <t>13#-302</t>
  </si>
  <si>
    <t>16-302</t>
  </si>
  <si>
    <t>13#-303</t>
  </si>
  <si>
    <t>16-303</t>
  </si>
  <si>
    <t>13#-304</t>
  </si>
  <si>
    <t>16-304</t>
  </si>
  <si>
    <t>13#-305</t>
  </si>
  <si>
    <t>16-305</t>
  </si>
  <si>
    <t>13#-306</t>
  </si>
  <si>
    <t>16-306</t>
  </si>
  <si>
    <t>13#-307</t>
  </si>
  <si>
    <t>16-307</t>
  </si>
  <si>
    <t>13#-308</t>
  </si>
  <si>
    <t>16-308</t>
  </si>
  <si>
    <t>13#-401</t>
  </si>
  <si>
    <t>16-401</t>
  </si>
  <si>
    <t>13#-402</t>
  </si>
  <si>
    <t>16-402</t>
  </si>
  <si>
    <t>13#-403</t>
  </si>
  <si>
    <t>16-403</t>
  </si>
  <si>
    <t>13#-404</t>
  </si>
  <si>
    <t>16-404</t>
  </si>
  <si>
    <t>13#-405</t>
  </si>
  <si>
    <t>16-405</t>
  </si>
  <si>
    <t>13#-406</t>
  </si>
  <si>
    <t>16-406</t>
  </si>
  <si>
    <t>13#-407</t>
  </si>
  <si>
    <t>16-407</t>
  </si>
  <si>
    <t>13#-408</t>
  </si>
  <si>
    <t>16-408</t>
  </si>
  <si>
    <t>13#-501</t>
  </si>
  <si>
    <t>16-501</t>
  </si>
  <si>
    <t>13#-502</t>
  </si>
  <si>
    <t>16-502</t>
  </si>
  <si>
    <t>13#-503</t>
  </si>
  <si>
    <t>16-503</t>
  </si>
  <si>
    <t>13#-504</t>
  </si>
  <si>
    <t>16-504</t>
  </si>
  <si>
    <t>13#-505</t>
  </si>
  <si>
    <t>16-505</t>
  </si>
  <si>
    <t>13#-506</t>
  </si>
  <si>
    <t>16-506</t>
  </si>
  <si>
    <t>13#-507</t>
  </si>
  <si>
    <t>16-507</t>
  </si>
  <si>
    <t>13#-508</t>
  </si>
  <si>
    <t>16-508</t>
  </si>
  <si>
    <t>13#-601</t>
  </si>
  <si>
    <t>16-601</t>
  </si>
  <si>
    <t>13#-602</t>
  </si>
  <si>
    <t>16-602</t>
  </si>
  <si>
    <t>13#-603</t>
  </si>
  <si>
    <t>16-603</t>
  </si>
  <si>
    <t>13#-604</t>
  </si>
  <si>
    <t>16-604</t>
  </si>
  <si>
    <t>13#-605</t>
  </si>
  <si>
    <t>16-605</t>
  </si>
  <si>
    <t>13#-606</t>
  </si>
  <si>
    <t>16-606</t>
  </si>
  <si>
    <t>13#-607</t>
  </si>
  <si>
    <t>16-607</t>
  </si>
  <si>
    <t>13#-608</t>
  </si>
  <si>
    <t>16-608</t>
  </si>
  <si>
    <t>13#-701</t>
  </si>
  <si>
    <t>16-701</t>
  </si>
  <si>
    <t>13#-702</t>
  </si>
  <si>
    <t>16-702</t>
  </si>
  <si>
    <t>13#-703</t>
  </si>
  <si>
    <t>16-703</t>
  </si>
  <si>
    <t>13#-704</t>
  </si>
  <si>
    <t>16-704</t>
  </si>
  <si>
    <t>13#-705</t>
  </si>
  <si>
    <t>16-705</t>
  </si>
  <si>
    <t>13#-706</t>
  </si>
  <si>
    <t>16-706</t>
  </si>
  <si>
    <t>13#-707</t>
  </si>
  <si>
    <t>16-707</t>
  </si>
  <si>
    <t>13#-708</t>
  </si>
  <si>
    <t>16-708</t>
  </si>
  <si>
    <t>13#-801</t>
  </si>
  <si>
    <t>16-801</t>
  </si>
  <si>
    <t>13#-802</t>
  </si>
  <si>
    <t>16-802</t>
  </si>
  <si>
    <t>13#-803</t>
  </si>
  <si>
    <t>16-803</t>
  </si>
  <si>
    <t>13#-804</t>
  </si>
  <si>
    <t>16-804</t>
  </si>
  <si>
    <t>13#-805</t>
  </si>
  <si>
    <t>16-805</t>
  </si>
  <si>
    <t>13#-806</t>
  </si>
  <si>
    <t>16-806</t>
  </si>
  <si>
    <t>13#-807</t>
  </si>
  <si>
    <t>16-807</t>
  </si>
  <si>
    <t>13#-808</t>
  </si>
  <si>
    <t>16-808</t>
  </si>
  <si>
    <t>13#-901</t>
  </si>
  <si>
    <t>16-901</t>
  </si>
  <si>
    <t>13#-902</t>
  </si>
  <si>
    <t>16-902</t>
  </si>
  <si>
    <t>13#-903</t>
  </si>
  <si>
    <t>16-903</t>
  </si>
  <si>
    <t>13#-904</t>
  </si>
  <si>
    <t>16-904</t>
  </si>
  <si>
    <t>13#-905</t>
  </si>
  <si>
    <t>16-905</t>
  </si>
  <si>
    <t>13#-906</t>
  </si>
  <si>
    <t>16-906</t>
  </si>
  <si>
    <t>13#-907</t>
  </si>
  <si>
    <t>16-907</t>
  </si>
  <si>
    <t>13#-908</t>
  </si>
  <si>
    <t>16-908</t>
  </si>
  <si>
    <t>13#-1001</t>
  </si>
  <si>
    <t>16-1001</t>
  </si>
  <si>
    <t>13#-1002</t>
  </si>
  <si>
    <t>16-1002</t>
  </si>
  <si>
    <t>13#-1003</t>
  </si>
  <si>
    <t>16-1003</t>
  </si>
  <si>
    <t>13#-1004</t>
  </si>
  <si>
    <t>16-1004</t>
  </si>
  <si>
    <t>13#-1005</t>
  </si>
  <si>
    <t>16-1005</t>
  </si>
  <si>
    <t>13#-1006</t>
  </si>
  <si>
    <t>16-1006</t>
  </si>
  <si>
    <t>13#-1007</t>
  </si>
  <si>
    <t>16-1007</t>
  </si>
  <si>
    <t>13#-1008</t>
  </si>
  <si>
    <t>16-1008</t>
  </si>
  <si>
    <t>13#-1101</t>
  </si>
  <si>
    <t>16-1101</t>
  </si>
  <si>
    <t>13#-1102</t>
  </si>
  <si>
    <t>16-1102</t>
  </si>
  <si>
    <t>13#-1103</t>
  </si>
  <si>
    <t>16-1103</t>
  </si>
  <si>
    <t>13#-1104</t>
  </si>
  <si>
    <t>16-1104</t>
  </si>
  <si>
    <t>13#-1105</t>
  </si>
  <si>
    <t>16-1105</t>
  </si>
  <si>
    <t>13#-1106</t>
  </si>
  <si>
    <t>16-1106</t>
  </si>
  <si>
    <t>13#-1107</t>
  </si>
  <si>
    <t>16-1107</t>
  </si>
  <si>
    <t>13#-1108</t>
  </si>
  <si>
    <t>16-1108</t>
  </si>
  <si>
    <t>13#-1201</t>
  </si>
  <si>
    <t>16-1201</t>
  </si>
  <si>
    <t>13#-1202</t>
  </si>
  <si>
    <t>16-1202</t>
  </si>
  <si>
    <t>13#-1203</t>
  </si>
  <si>
    <t>16-1203</t>
  </si>
  <si>
    <t>13#-1204</t>
  </si>
  <si>
    <t>16-1204</t>
  </si>
  <si>
    <t>13#-1205</t>
  </si>
  <si>
    <t>16-1205</t>
  </si>
  <si>
    <t>13#-1206</t>
  </si>
  <si>
    <t>16-1206</t>
  </si>
  <si>
    <t>13#-1207</t>
  </si>
  <si>
    <t>16-1207</t>
  </si>
  <si>
    <t>13#-1208</t>
  </si>
  <si>
    <t>16-1208</t>
  </si>
  <si>
    <t>13#-1301</t>
  </si>
  <si>
    <t>16-1301</t>
  </si>
  <si>
    <t>13#-1302</t>
  </si>
  <si>
    <t>16-1302</t>
  </si>
  <si>
    <t>13#-1303</t>
  </si>
  <si>
    <t>16-1303</t>
  </si>
  <si>
    <t>13#-1304</t>
  </si>
  <si>
    <t>16-1304</t>
  </si>
  <si>
    <t>13#-1305</t>
  </si>
  <si>
    <t>16-1305</t>
  </si>
  <si>
    <t>13#-1306</t>
  </si>
  <si>
    <t>16-1306</t>
  </si>
  <si>
    <t>13#-1307</t>
  </si>
  <si>
    <t>16-1307</t>
  </si>
  <si>
    <t>13#-1308</t>
  </si>
  <si>
    <t>16-1308</t>
  </si>
  <si>
    <t>13#-1401</t>
  </si>
  <si>
    <t>16-1401</t>
  </si>
  <si>
    <t>13#-1402</t>
  </si>
  <si>
    <t>16-1402</t>
  </si>
  <si>
    <t>13#-1403</t>
  </si>
  <si>
    <t>16-1403</t>
  </si>
  <si>
    <t>13#-1404</t>
  </si>
  <si>
    <t>16-1404</t>
  </si>
  <si>
    <t>13#-1405</t>
  </si>
  <si>
    <t>16-1405</t>
  </si>
  <si>
    <t>13#-1406</t>
  </si>
  <si>
    <t>16-1406</t>
  </si>
  <si>
    <t>13#-1407</t>
  </si>
  <si>
    <t>16-1407</t>
  </si>
  <si>
    <t>13#-1408</t>
  </si>
  <si>
    <t>16-1408</t>
  </si>
  <si>
    <t>15幢（14#楼）</t>
  </si>
  <si>
    <t>14#-301</t>
  </si>
  <si>
    <t>15-301</t>
  </si>
  <si>
    <t>14#-302</t>
  </si>
  <si>
    <t>15-302</t>
  </si>
  <si>
    <t>14#-303</t>
  </si>
  <si>
    <t>15-303</t>
  </si>
  <si>
    <t>14#-304</t>
  </si>
  <si>
    <t>15-304</t>
  </si>
  <si>
    <t>14#-305</t>
  </si>
  <si>
    <t>15-305</t>
  </si>
  <si>
    <t>14#-306</t>
  </si>
  <si>
    <t>15-306</t>
  </si>
  <si>
    <t>14#-401</t>
  </si>
  <si>
    <t>15-401</t>
  </si>
  <si>
    <t>14#-402</t>
  </si>
  <si>
    <t>15-402</t>
  </si>
  <si>
    <t>14#-403</t>
  </si>
  <si>
    <t>15-403</t>
  </si>
  <si>
    <t>14#-404</t>
  </si>
  <si>
    <t>15-404</t>
  </si>
  <si>
    <t>14#-405</t>
  </si>
  <si>
    <t>15-405</t>
  </si>
  <si>
    <t>14#-406</t>
  </si>
  <si>
    <t>15-406</t>
  </si>
  <si>
    <t>14#-501</t>
  </si>
  <si>
    <t>15-501</t>
  </si>
  <si>
    <t>14#-502</t>
  </si>
  <si>
    <t>15-502</t>
  </si>
  <si>
    <t>14#-503</t>
  </si>
  <si>
    <t>15-503</t>
  </si>
  <si>
    <t>14#-504</t>
  </si>
  <si>
    <t>15-504</t>
  </si>
  <si>
    <t>14#-505</t>
  </si>
  <si>
    <t>15-505</t>
  </si>
  <si>
    <t>14#-506</t>
  </si>
  <si>
    <t>15-506</t>
  </si>
  <si>
    <t>14#-601</t>
  </si>
  <si>
    <t>15-601</t>
  </si>
  <si>
    <t>14#-602</t>
  </si>
  <si>
    <t>15-602</t>
  </si>
  <si>
    <t>14#-603</t>
  </si>
  <si>
    <t>15-603</t>
  </si>
  <si>
    <t>14#-604</t>
  </si>
  <si>
    <t>15-604</t>
  </si>
  <si>
    <t>14#-605</t>
  </si>
  <si>
    <t>15-605</t>
  </si>
  <si>
    <t>14#-606</t>
  </si>
  <si>
    <t>15-606</t>
  </si>
  <si>
    <t>14#-701</t>
  </si>
  <si>
    <t>15-701</t>
  </si>
  <si>
    <t>14#-702</t>
  </si>
  <si>
    <t>15-702</t>
  </si>
  <si>
    <t>14#-703</t>
  </si>
  <si>
    <t>15-703</t>
  </si>
  <si>
    <t>14#-704</t>
  </si>
  <si>
    <t>15-704</t>
  </si>
  <si>
    <t>14#-705</t>
  </si>
  <si>
    <t>15-705</t>
  </si>
  <si>
    <t>14#-706</t>
  </si>
  <si>
    <t>15-706</t>
  </si>
  <si>
    <t>14#-801</t>
  </si>
  <si>
    <t>15-801</t>
  </si>
  <si>
    <t>14#-802</t>
  </si>
  <si>
    <t>15-802</t>
  </si>
  <si>
    <t>14#-803</t>
  </si>
  <si>
    <t>15-803</t>
  </si>
  <si>
    <t>14#-804</t>
  </si>
  <si>
    <t>15-804</t>
  </si>
  <si>
    <t>14#-805</t>
  </si>
  <si>
    <t>15-805</t>
  </si>
  <si>
    <t>14#-806</t>
  </si>
  <si>
    <t>15-806</t>
  </si>
  <si>
    <t>14#-901</t>
  </si>
  <si>
    <t>15-901</t>
  </si>
  <si>
    <t>14#-902</t>
  </si>
  <si>
    <t>15-902</t>
  </si>
  <si>
    <t>14#-903</t>
  </si>
  <si>
    <t>15-903</t>
  </si>
  <si>
    <t>14#-904</t>
  </si>
  <si>
    <t>15-904</t>
  </si>
  <si>
    <t>14#-905</t>
  </si>
  <si>
    <t>15-905</t>
  </si>
  <si>
    <t>14#-906</t>
  </si>
  <si>
    <t>15-906</t>
  </si>
  <si>
    <t>14#-1001</t>
  </si>
  <si>
    <t>15-1001</t>
  </si>
  <si>
    <t>14#-1002</t>
  </si>
  <si>
    <t>15-1002</t>
  </si>
  <si>
    <t>14#-1003</t>
  </si>
  <si>
    <t>15-1003</t>
  </si>
  <si>
    <t>14#-1004</t>
  </si>
  <si>
    <t>15-1004</t>
  </si>
  <si>
    <t>14#-1005</t>
  </si>
  <si>
    <t>15-1005</t>
  </si>
  <si>
    <t>14#-1006</t>
  </si>
  <si>
    <t>15-1006</t>
  </si>
  <si>
    <t>14#-1101</t>
  </si>
  <si>
    <t>15-1101</t>
  </si>
  <si>
    <t>14#-1102</t>
  </si>
  <si>
    <t>15-1102</t>
  </si>
  <si>
    <t>14#-1103</t>
  </si>
  <si>
    <t>15-1103</t>
  </si>
  <si>
    <t>14#-1104</t>
  </si>
  <si>
    <t>15-1104</t>
  </si>
  <si>
    <t>14#-1105</t>
  </si>
  <si>
    <t>15-1105</t>
  </si>
  <si>
    <t>14#-1106</t>
  </si>
  <si>
    <t>15-1106</t>
  </si>
  <si>
    <t>14#-1201</t>
  </si>
  <si>
    <t>15-1201</t>
  </si>
  <si>
    <t>14#-1202</t>
  </si>
  <si>
    <t>15-1202</t>
  </si>
  <si>
    <t>14#-1203</t>
  </si>
  <si>
    <t>15-1203</t>
  </si>
  <si>
    <t>14#-1204</t>
  </si>
  <si>
    <t>15-1204</t>
  </si>
  <si>
    <t>14#-1205</t>
  </si>
  <si>
    <t>15-1205</t>
  </si>
  <si>
    <t>14#-1206</t>
  </si>
  <si>
    <t>15-1206</t>
  </si>
  <si>
    <t>14#-1301</t>
  </si>
  <si>
    <t>15-1301</t>
  </si>
  <si>
    <t>14#-1302</t>
  </si>
  <si>
    <t>15-1302</t>
  </si>
  <si>
    <t>14#-1303</t>
  </si>
  <si>
    <t>15-1303</t>
  </si>
  <si>
    <t>14#-1304</t>
  </si>
  <si>
    <t>15-1304</t>
  </si>
  <si>
    <t>14#-1305</t>
  </si>
  <si>
    <t>15-1305</t>
  </si>
  <si>
    <t>14#-1306</t>
  </si>
  <si>
    <t>15-1306</t>
  </si>
  <si>
    <t>14#-1401</t>
  </si>
  <si>
    <t>15-1401</t>
  </si>
  <si>
    <t>14#-1402</t>
  </si>
  <si>
    <t>15-1402</t>
  </si>
  <si>
    <t>14#-1403</t>
  </si>
  <si>
    <t>15-1403</t>
  </si>
  <si>
    <t>14#-1404</t>
  </si>
  <si>
    <t>15-1404</t>
  </si>
  <si>
    <t>14#-1405</t>
  </si>
  <si>
    <t>15-1405</t>
  </si>
  <si>
    <t>14#-1406</t>
  </si>
  <si>
    <t>15-1406</t>
  </si>
  <si>
    <t>14幢（15#楼）</t>
  </si>
  <si>
    <t>15#-301</t>
  </si>
  <si>
    <t>14-301</t>
  </si>
  <si>
    <t>15#-302</t>
  </si>
  <si>
    <t>14-302</t>
  </si>
  <si>
    <t>15#-303</t>
  </si>
  <si>
    <t>14-303</t>
  </si>
  <si>
    <t>15#-304</t>
  </si>
  <si>
    <t>14-304</t>
  </si>
  <si>
    <t>15#-305</t>
  </si>
  <si>
    <t>14-305</t>
  </si>
  <si>
    <t>15#-306</t>
  </si>
  <si>
    <t>14-306</t>
  </si>
  <si>
    <t>15#-401</t>
  </si>
  <si>
    <t>14-401</t>
  </si>
  <si>
    <t>15#-402</t>
  </si>
  <si>
    <t>14-402</t>
  </si>
  <si>
    <t>15#-403</t>
  </si>
  <si>
    <t>14-403</t>
  </si>
  <si>
    <t>15#-404</t>
  </si>
  <si>
    <t>14-404</t>
  </si>
  <si>
    <t>15#-405</t>
  </si>
  <si>
    <t>14-405</t>
  </si>
  <si>
    <t>15#-406</t>
  </si>
  <si>
    <t>14-406</t>
  </si>
  <si>
    <t>15#-501</t>
  </si>
  <si>
    <t>14-501</t>
  </si>
  <si>
    <t>15#-502</t>
  </si>
  <si>
    <t>14-502</t>
  </si>
  <si>
    <t>15#-503</t>
  </si>
  <si>
    <t>14-503</t>
  </si>
  <si>
    <t>15#-504</t>
  </si>
  <si>
    <t>14-504</t>
  </si>
  <si>
    <t>15#-505</t>
  </si>
  <si>
    <t>14-505</t>
  </si>
  <si>
    <t>15#-506</t>
  </si>
  <si>
    <t>14-506</t>
  </si>
  <si>
    <t>15#-601</t>
  </si>
  <si>
    <t>14-601</t>
  </si>
  <si>
    <t>15#-602</t>
  </si>
  <si>
    <t>14-602</t>
  </si>
  <si>
    <t>15#-603</t>
  </si>
  <si>
    <t>14-603</t>
  </si>
  <si>
    <t>15#-604</t>
  </si>
  <si>
    <t>14-604</t>
  </si>
  <si>
    <t>15#-605</t>
  </si>
  <si>
    <t>14-605</t>
  </si>
  <si>
    <t>15#-606</t>
  </si>
  <si>
    <t>14-606</t>
  </si>
  <si>
    <t>15#-701</t>
  </si>
  <si>
    <t>14-701</t>
  </si>
  <si>
    <t>15#-702</t>
  </si>
  <si>
    <t>14-702</t>
  </si>
  <si>
    <t>15#-703</t>
  </si>
  <si>
    <t>14-703</t>
  </si>
  <si>
    <t>15#-704</t>
  </si>
  <si>
    <t>14-704</t>
  </si>
  <si>
    <t>15#-705</t>
  </si>
  <si>
    <t>14-705</t>
  </si>
  <si>
    <t>15#-706</t>
  </si>
  <si>
    <t>14-706</t>
  </si>
  <si>
    <t>15#-801</t>
  </si>
  <si>
    <t>14-801</t>
  </si>
  <si>
    <t>15#-802</t>
  </si>
  <si>
    <t>14-802</t>
  </si>
  <si>
    <t>15#-803</t>
  </si>
  <si>
    <t>14-803</t>
  </si>
  <si>
    <t>15#-804</t>
  </si>
  <si>
    <t>14-804</t>
  </si>
  <si>
    <t>15#-805</t>
  </si>
  <si>
    <t>14-805</t>
  </si>
  <si>
    <t>15#-806</t>
  </si>
  <si>
    <t>14-806</t>
  </si>
  <si>
    <t>15#-901</t>
  </si>
  <si>
    <t>14-901</t>
  </si>
  <si>
    <t>15#-902</t>
  </si>
  <si>
    <t>14-902</t>
  </si>
  <si>
    <t>15#-903</t>
  </si>
  <si>
    <t>14-903</t>
  </si>
  <si>
    <t>15#-904</t>
  </si>
  <si>
    <t>14-904</t>
  </si>
  <si>
    <t>15#-905</t>
  </si>
  <si>
    <t>14-905</t>
  </si>
  <si>
    <t>15#-906</t>
  </si>
  <si>
    <t>14-906</t>
  </si>
  <si>
    <t>15#-1001</t>
  </si>
  <si>
    <t>14-1001</t>
  </si>
  <si>
    <t>15#-1002</t>
  </si>
  <si>
    <t>14-1002</t>
  </si>
  <si>
    <t>15#-1003</t>
  </si>
  <si>
    <t>14-1003</t>
  </si>
  <si>
    <t>15#-1004</t>
  </si>
  <si>
    <t>14-1004</t>
  </si>
  <si>
    <t>15#-1005</t>
  </si>
  <si>
    <t>14-1005</t>
  </si>
  <si>
    <t>15#-1006</t>
  </si>
  <si>
    <t>14-1006</t>
  </si>
  <si>
    <t>15#-1101</t>
  </si>
  <si>
    <t>14-1101</t>
  </si>
  <si>
    <t>15#-1102</t>
  </si>
  <si>
    <t>14-1102</t>
  </si>
  <si>
    <t>15#-1103</t>
  </si>
  <si>
    <t>14-1103</t>
  </si>
  <si>
    <t>15#-1104</t>
  </si>
  <si>
    <t>14-1104</t>
  </si>
  <si>
    <t>15#-1105</t>
  </si>
  <si>
    <t>14-1105</t>
  </si>
  <si>
    <t>15#-1106</t>
  </si>
  <si>
    <t>14-1106</t>
  </si>
  <si>
    <t>15#-1201</t>
  </si>
  <si>
    <t>14-1201</t>
  </si>
  <si>
    <t>15#-1202</t>
  </si>
  <si>
    <t>14-1202</t>
  </si>
  <si>
    <t>15#-1203</t>
  </si>
  <si>
    <t>14-1203</t>
  </si>
  <si>
    <t>15#-1204</t>
  </si>
  <si>
    <t>14-1204</t>
  </si>
  <si>
    <t>15#-1205</t>
  </si>
  <si>
    <t>14-1205</t>
  </si>
  <si>
    <t>15#-1206</t>
  </si>
  <si>
    <t>14-1206</t>
  </si>
  <si>
    <t>15#-1301</t>
  </si>
  <si>
    <t>14-1301</t>
  </si>
  <si>
    <t>15#-1302</t>
  </si>
  <si>
    <t>14-1302</t>
  </si>
  <si>
    <t>15#-1303</t>
  </si>
  <si>
    <t>14-1303</t>
  </si>
  <si>
    <t>15#-1304</t>
  </si>
  <si>
    <t>14-1304</t>
  </si>
  <si>
    <t>15#-1305</t>
  </si>
  <si>
    <t>14-1305</t>
  </si>
  <si>
    <t>15#-1306</t>
  </si>
  <si>
    <t>14-1306</t>
  </si>
  <si>
    <t>15#-1401</t>
  </si>
  <si>
    <t>14-1401</t>
  </si>
  <si>
    <t>15#-1402</t>
  </si>
  <si>
    <t>14-1402</t>
  </si>
  <si>
    <t>15#-1403</t>
  </si>
  <si>
    <t>14-1403</t>
  </si>
  <si>
    <t>15#-1404</t>
  </si>
  <si>
    <t>14-1404</t>
  </si>
  <si>
    <t>15#-1405</t>
  </si>
  <si>
    <t>14-1405</t>
  </si>
  <si>
    <t>15#-1406</t>
  </si>
  <si>
    <t>14-1406</t>
  </si>
  <si>
    <t>13幢（16#楼）</t>
  </si>
  <si>
    <t>16#-301</t>
  </si>
  <si>
    <t>13-301</t>
  </si>
  <si>
    <t>16#-302</t>
  </si>
  <si>
    <t>13-302</t>
  </si>
  <si>
    <t>16#-303</t>
  </si>
  <si>
    <t>13-303</t>
  </si>
  <si>
    <t>16#-304</t>
  </si>
  <si>
    <t>13-304</t>
  </si>
  <si>
    <t>16#-305</t>
  </si>
  <si>
    <t>13-305</t>
  </si>
  <si>
    <t>16#-306</t>
  </si>
  <si>
    <t>13-306</t>
  </si>
  <si>
    <t>16#-401</t>
  </si>
  <si>
    <t>13-401</t>
  </si>
  <si>
    <t>16#-402</t>
  </si>
  <si>
    <t>13-402</t>
  </si>
  <si>
    <t>16#-403</t>
  </si>
  <si>
    <t>13-403</t>
  </si>
  <si>
    <t>16#-404</t>
  </si>
  <si>
    <t>13-404</t>
  </si>
  <si>
    <t>16#-405</t>
  </si>
  <si>
    <t>13-405</t>
  </si>
  <si>
    <t>16#-406</t>
  </si>
  <si>
    <t>13-406</t>
  </si>
  <si>
    <t>16#-501</t>
  </si>
  <si>
    <t>13-501</t>
  </si>
  <si>
    <t>16#-502</t>
  </si>
  <si>
    <t>13-502</t>
  </si>
  <si>
    <t>16#-503</t>
  </si>
  <si>
    <t>13-503</t>
  </si>
  <si>
    <t>16#-504</t>
  </si>
  <si>
    <t>13-504</t>
  </si>
  <si>
    <t>16#-505</t>
  </si>
  <si>
    <t>13-505</t>
  </si>
  <si>
    <t>16#-506</t>
  </si>
  <si>
    <t>13-506</t>
  </si>
  <si>
    <t>16#-601</t>
  </si>
  <si>
    <t>13-601</t>
  </si>
  <si>
    <t>16#-602</t>
  </si>
  <si>
    <t>13-602</t>
  </si>
  <si>
    <t>16#-603</t>
  </si>
  <si>
    <t>13-603</t>
  </si>
  <si>
    <t>16#-604</t>
  </si>
  <si>
    <t>13-604</t>
  </si>
  <si>
    <t>16#-605</t>
  </si>
  <si>
    <t>13-605</t>
  </si>
  <si>
    <t>16#-606</t>
  </si>
  <si>
    <t>13-606</t>
  </si>
  <si>
    <t>16#-701</t>
  </si>
  <si>
    <t>13-701</t>
  </si>
  <si>
    <t>16#-702</t>
  </si>
  <si>
    <t>13-702</t>
  </si>
  <si>
    <t>16#-703</t>
  </si>
  <si>
    <t>13-703</t>
  </si>
  <si>
    <t>16#-704</t>
  </si>
  <si>
    <t>13-704</t>
  </si>
  <si>
    <t>16#-705</t>
  </si>
  <si>
    <t>13-705</t>
  </si>
  <si>
    <t>16#-706</t>
  </si>
  <si>
    <t>13-706</t>
  </si>
  <si>
    <t>16#-801</t>
  </si>
  <si>
    <t>13-801</t>
  </si>
  <si>
    <t>16#-802</t>
  </si>
  <si>
    <t>13-802</t>
  </si>
  <si>
    <t>16#-803</t>
  </si>
  <si>
    <t>13-803</t>
  </si>
  <si>
    <t>16#-804</t>
  </si>
  <si>
    <t>13-804</t>
  </si>
  <si>
    <t>16#-805</t>
  </si>
  <si>
    <t>13-805</t>
  </si>
  <si>
    <t>16#-806</t>
  </si>
  <si>
    <t>13-806</t>
  </si>
  <si>
    <t>16#-901</t>
  </si>
  <si>
    <t>13-901</t>
  </si>
  <si>
    <t>16#-902</t>
  </si>
  <si>
    <t>13-902</t>
  </si>
  <si>
    <t>16#-903</t>
  </si>
  <si>
    <t>13-903</t>
  </si>
  <si>
    <t>16#-904</t>
  </si>
  <si>
    <t>13-904</t>
  </si>
  <si>
    <t>16#-905</t>
  </si>
  <si>
    <t>13-905</t>
  </si>
  <si>
    <t>16#-906</t>
  </si>
  <si>
    <t>13-906</t>
  </si>
  <si>
    <t>16#-1001</t>
  </si>
  <si>
    <t>13-1001</t>
  </si>
  <si>
    <t>16#-1002</t>
  </si>
  <si>
    <t>13-1002</t>
  </si>
  <si>
    <t>16#-1003</t>
  </si>
  <si>
    <t>13-1003</t>
  </si>
  <si>
    <t>16#-1004</t>
  </si>
  <si>
    <t>13-1004</t>
  </si>
  <si>
    <t>16#-1005</t>
  </si>
  <si>
    <t>13-1005</t>
  </si>
  <si>
    <t>16#-1006</t>
  </si>
  <si>
    <t>13-1006</t>
  </si>
  <si>
    <t>16#-1101</t>
  </si>
  <si>
    <t>13-1101</t>
  </si>
  <si>
    <t>16#-1102</t>
  </si>
  <si>
    <t>13-1102</t>
  </si>
  <si>
    <t>16#-1103</t>
  </si>
  <si>
    <t>13-1103</t>
  </si>
  <si>
    <t>16#-1104</t>
  </si>
  <si>
    <t>13-1104</t>
  </si>
  <si>
    <t>16#-1105</t>
  </si>
  <si>
    <t>13-1105</t>
  </si>
  <si>
    <t>16#-1106</t>
  </si>
  <si>
    <t>13-1106</t>
  </si>
  <si>
    <t>16#-1201</t>
  </si>
  <si>
    <t>13-1201</t>
  </si>
  <si>
    <t>16#-1202</t>
  </si>
  <si>
    <t>13-1202</t>
  </si>
  <si>
    <t>16#-1203</t>
  </si>
  <si>
    <t>13-1203</t>
  </si>
  <si>
    <t>16#-1204</t>
  </si>
  <si>
    <t>13-1204</t>
  </si>
  <si>
    <t>16#-1205</t>
  </si>
  <si>
    <t>13-1205</t>
  </si>
  <si>
    <t>16#-1206</t>
  </si>
  <si>
    <t>13-1206</t>
  </si>
  <si>
    <t>16#-1301</t>
  </si>
  <si>
    <t>13-1301</t>
  </si>
  <si>
    <t>16#-1302</t>
  </si>
  <si>
    <t>13-1302</t>
  </si>
  <si>
    <t>16#-1303</t>
  </si>
  <si>
    <t>13-1303</t>
  </si>
  <si>
    <t>16#-1304</t>
  </si>
  <si>
    <t>13-1304</t>
  </si>
  <si>
    <t>16#-1305</t>
  </si>
  <si>
    <t>13-1305</t>
  </si>
  <si>
    <t>16#-1306</t>
  </si>
  <si>
    <t>13-1306</t>
  </si>
  <si>
    <t>16#-1401</t>
  </si>
  <si>
    <t>13-1401</t>
  </si>
  <si>
    <t>16#-1402</t>
  </si>
  <si>
    <t>13-1402</t>
  </si>
  <si>
    <t>16#-1403</t>
  </si>
  <si>
    <t>13-1403</t>
  </si>
  <si>
    <t>16#-1404</t>
  </si>
  <si>
    <t>13-1404</t>
  </si>
  <si>
    <t>16#-1405</t>
  </si>
  <si>
    <t>13-1405</t>
  </si>
  <si>
    <t>16#-1406</t>
  </si>
  <si>
    <t>13-1406</t>
  </si>
  <si>
    <t>合            计</t>
  </si>
  <si>
    <t>商铺</t>
  </si>
  <si>
    <t>合计</t>
  </si>
  <si>
    <t>统计</t>
  </si>
  <si>
    <t>面积合计</t>
  </si>
  <si>
    <t>年租金合计</t>
  </si>
  <si>
    <t>平均单位租金</t>
  </si>
  <si>
    <t>住宅面积按表《住宅面积》</t>
  </si>
  <si>
    <t>商铺面积来源《商铺及面积清单》</t>
  </si>
  <si>
    <t>潮语贤庭租赁房屋租赁范围明细表</t>
  </si>
  <si>
    <t>分租方式</t>
  </si>
  <si>
    <t>原面积（㎡）</t>
  </si>
  <si>
    <t>分租面积</t>
  </si>
  <si>
    <t>原所在楼层</t>
  </si>
  <si>
    <t>分租层数</t>
  </si>
  <si>
    <t>凤起东路1845-1</t>
  </si>
  <si>
    <t>凤起东路1845</t>
  </si>
  <si>
    <t>上下分租</t>
  </si>
  <si>
    <t>沿街商铺</t>
  </si>
  <si>
    <t>1-2F</t>
  </si>
  <si>
    <t>毛坯</t>
  </si>
  <si>
    <t>凤起东路1845-2</t>
  </si>
  <si>
    <t>凤起东路1847-1</t>
  </si>
  <si>
    <t>凤起东路1847</t>
  </si>
  <si>
    <t>凤起东路1847-2</t>
  </si>
  <si>
    <t>凤起东路1849-1</t>
  </si>
  <si>
    <t>凤起东路1849</t>
  </si>
  <si>
    <t>凤起东路1849-2</t>
  </si>
  <si>
    <t>凤起东路1851</t>
  </si>
  <si>
    <t>不分租</t>
  </si>
  <si>
    <t>旺杨街269</t>
  </si>
  <si>
    <t>旺杨街271</t>
  </si>
  <si>
    <t>旺杨街273</t>
  </si>
  <si>
    <t>旺杨街275</t>
  </si>
  <si>
    <t>旺杨街277</t>
  </si>
  <si>
    <t>旺杨街279-1</t>
  </si>
  <si>
    <t>旺杨街279</t>
  </si>
  <si>
    <t>旺杨街279-2</t>
  </si>
  <si>
    <t>旺杨街281-1</t>
  </si>
  <si>
    <t>旺杨街281</t>
  </si>
  <si>
    <t>旺杨街281-2</t>
  </si>
  <si>
    <t>旺杨街283</t>
  </si>
  <si>
    <t>旺杨街285</t>
  </si>
  <si>
    <t>旺杨街287</t>
  </si>
  <si>
    <t>旺杨街289-1.1</t>
  </si>
  <si>
    <t>旺杨街289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</si>
  <si>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层均分</t>
    </r>
  </si>
  <si>
    <t>旺杨街289-1.2</t>
  </si>
  <si>
    <t>旺杨街291</t>
  </si>
  <si>
    <t>旺杨街295</t>
  </si>
  <si>
    <t>旺杨街297-1.1</t>
  </si>
  <si>
    <t>旺杨街297</t>
  </si>
  <si>
    <t>旺杨街297-1.2</t>
  </si>
  <si>
    <t>旺杨街299</t>
  </si>
  <si>
    <t>旺杨街301-1.1</t>
  </si>
  <si>
    <t>旺杨街301</t>
  </si>
  <si>
    <t>旺杨街301-1.2</t>
  </si>
  <si>
    <t>旺杨街303-1</t>
  </si>
  <si>
    <t>旺杨街303</t>
  </si>
  <si>
    <t>旺杨街303-2</t>
  </si>
  <si>
    <t>旺杨街307</t>
  </si>
  <si>
    <t>旺杨街309</t>
  </si>
  <si>
    <t>旺杨街311</t>
  </si>
  <si>
    <t>旺杨街315</t>
  </si>
  <si>
    <t>旺杨街317</t>
  </si>
  <si>
    <t>旺杨街319-1</t>
  </si>
  <si>
    <t>旺杨街319</t>
  </si>
  <si>
    <t>旺杨街319-2</t>
  </si>
  <si>
    <t>旺杨街321-1</t>
  </si>
  <si>
    <t>旺杨街321</t>
  </si>
  <si>
    <t>旺杨街321-2</t>
  </si>
  <si>
    <t>旺杨街325-1</t>
  </si>
  <si>
    <t>旺杨街325</t>
  </si>
  <si>
    <t>旺杨街325-2</t>
  </si>
  <si>
    <t>旺杨街327-1</t>
  </si>
  <si>
    <t>旺杨街327</t>
  </si>
  <si>
    <t>旺杨街327-2</t>
  </si>
  <si>
    <t>旺杨街305</t>
  </si>
  <si>
    <t>物业经营用房</t>
  </si>
  <si>
    <t>旺杨街313</t>
  </si>
  <si>
    <t>不动产-车位评估明细表</t>
  </si>
  <si>
    <t>数量</t>
  </si>
  <si>
    <r>
      <rPr>
        <sz val="11"/>
        <rFont val="宋体"/>
        <charset val="134"/>
      </rPr>
      <t>月租金
（元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月/个）</t>
    </r>
  </si>
  <si>
    <t>车位-地上</t>
  </si>
  <si>
    <t>车位</t>
  </si>
  <si>
    <t>车位-地下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</si>
</sst>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yyyy&quot;年&quot;m&quot;月&quot;d&quot;日&quot;;@"/>
    <numFmt numFmtId="179" formatCode="_ [$€-2]* #,##0.00_ ;_ [$€-2]* \-#,##0.00_ ;_ [$€-2]* &quot;-&quot;??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vertAlign val="superscript"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 applyBorder="0"/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3" fontId="0" fillId="0" borderId="0" xfId="0" applyNumberFormat="1" applyFont="1" applyFill="1" applyAlignment="1">
      <alignment horizontal="center" vertical="center"/>
    </xf>
    <xf numFmtId="43" fontId="0" fillId="0" borderId="0" xfId="8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9" fontId="0" fillId="0" borderId="0" xfId="1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 shrinkToFit="1"/>
    </xf>
    <xf numFmtId="177" fontId="3" fillId="0" borderId="1" xfId="0" applyNumberFormat="1" applyFont="1" applyFill="1" applyBorder="1" applyAlignment="1">
      <alignment horizontal="left" vertical="center" shrinkToFit="1"/>
    </xf>
    <xf numFmtId="43" fontId="3" fillId="0" borderId="1" xfId="0" applyNumberFormat="1" applyFont="1" applyFill="1" applyBorder="1" applyAlignment="1">
      <alignment horizontal="center" vertical="center" shrinkToFit="1"/>
    </xf>
    <xf numFmtId="43" fontId="3" fillId="0" borderId="0" xfId="8" applyFont="1" applyFill="1" applyAlignment="1">
      <alignment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43" fontId="2" fillId="0" borderId="3" xfId="8" applyNumberFormat="1" applyFont="1" applyFill="1" applyBorder="1" applyAlignment="1">
      <alignment horizontal="center" vertical="center" wrapText="1"/>
    </xf>
    <xf numFmtId="43" fontId="2" fillId="0" borderId="2" xfId="8" applyFont="1" applyFill="1" applyBorder="1" applyAlignment="1">
      <alignment horizontal="center" vertical="center" wrapText="1"/>
    </xf>
    <xf numFmtId="43" fontId="2" fillId="0" borderId="3" xfId="8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3" fontId="2" fillId="0" borderId="4" xfId="8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43" fontId="3" fillId="0" borderId="2" xfId="8" applyFont="1" applyFill="1" applyBorder="1" applyAlignment="1">
      <alignment horizontal="center" vertical="center" wrapText="1"/>
    </xf>
    <xf numFmtId="43" fontId="3" fillId="0" borderId="4" xfId="8" applyFont="1" applyFill="1" applyBorder="1" applyAlignment="1">
      <alignment horizontal="center" vertical="center" shrinkToFit="1"/>
    </xf>
    <xf numFmtId="43" fontId="3" fillId="0" borderId="4" xfId="0" applyNumberFormat="1" applyFont="1" applyFill="1" applyBorder="1" applyAlignment="1">
      <alignment horizontal="center" vertical="center" shrinkToFit="1"/>
    </xf>
    <xf numFmtId="176" fontId="3" fillId="0" borderId="2" xfId="8" applyNumberFormat="1" applyFont="1" applyFill="1" applyBorder="1" applyAlignment="1">
      <alignment horizontal="right" vertical="center" wrapText="1"/>
    </xf>
    <xf numFmtId="43" fontId="3" fillId="0" borderId="4" xfId="8" applyFont="1" applyFill="1" applyBorder="1" applyAlignment="1">
      <alignment horizontal="right" vertical="center" shrinkToFit="1"/>
    </xf>
    <xf numFmtId="43" fontId="2" fillId="0" borderId="4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3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shrinkToFit="1"/>
    </xf>
    <xf numFmtId="4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43" fontId="4" fillId="0" borderId="2" xfId="8" applyFont="1" applyFill="1" applyBorder="1" applyAlignment="1">
      <alignment horizontal="right" vertical="center" shrinkToFit="1"/>
    </xf>
    <xf numFmtId="43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43" fontId="3" fillId="0" borderId="3" xfId="8" applyFont="1" applyFill="1" applyBorder="1" applyAlignment="1">
      <alignment horizontal="center" vertical="center" shrinkToFit="1"/>
    </xf>
    <xf numFmtId="43" fontId="3" fillId="0" borderId="2" xfId="8" applyFont="1" applyFill="1" applyBorder="1" applyAlignment="1">
      <alignment horizontal="center" vertical="center" shrinkToFit="1"/>
    </xf>
    <xf numFmtId="43" fontId="2" fillId="0" borderId="3" xfId="8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43" fontId="3" fillId="0" borderId="4" xfId="8" applyFont="1" applyFill="1" applyBorder="1" applyAlignment="1">
      <alignment horizontal="center" vertical="center" wrapText="1" shrinkToFit="1"/>
    </xf>
    <xf numFmtId="10" fontId="3" fillId="0" borderId="2" xfId="11" applyNumberFormat="1" applyFont="1" applyFill="1" applyBorder="1" applyAlignment="1">
      <alignment horizontal="center" vertical="center" shrinkToFit="1"/>
    </xf>
    <xf numFmtId="10" fontId="3" fillId="0" borderId="2" xfId="11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0" fillId="2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43" fontId="3" fillId="0" borderId="4" xfId="8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3" fontId="3" fillId="0" borderId="4" xfId="0" applyNumberFormat="1" applyFont="1" applyFill="1" applyBorder="1" applyAlignment="1">
      <alignment horizontal="right" vertical="center" shrinkToFit="1"/>
    </xf>
    <xf numFmtId="0" fontId="3" fillId="2" borderId="2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43" fontId="2" fillId="2" borderId="4" xfId="0" applyNumberFormat="1" applyFont="1" applyFill="1" applyBorder="1" applyAlignment="1">
      <alignment horizontal="center" vertical="center" shrinkToFit="1"/>
    </xf>
    <xf numFmtId="43" fontId="3" fillId="2" borderId="4" xfId="0" applyNumberFormat="1" applyFont="1" applyFill="1" applyBorder="1" applyAlignment="1">
      <alignment horizontal="right" vertical="center" shrinkToFit="1"/>
    </xf>
    <xf numFmtId="43" fontId="3" fillId="2" borderId="4" xfId="0" applyNumberFormat="1" applyFont="1" applyFill="1" applyBorder="1" applyAlignment="1">
      <alignment horizontal="center" vertical="center" shrinkToFit="1"/>
    </xf>
    <xf numFmtId="177" fontId="0" fillId="0" borderId="4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43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50" applyNumberFormat="1" applyFont="1" applyFill="1" applyBorder="1" applyAlignment="1">
      <alignment horizontal="center" vertical="center" wrapText="1"/>
    </xf>
    <xf numFmtId="179" fontId="2" fillId="0" borderId="3" xfId="50" applyNumberFormat="1" applyFont="1" applyFill="1" applyBorder="1" applyAlignment="1">
      <alignment horizontal="center" vertical="center" wrapText="1"/>
    </xf>
    <xf numFmtId="14" fontId="2" fillId="0" borderId="3" xfId="50" applyNumberFormat="1" applyFont="1" applyFill="1" applyBorder="1" applyAlignment="1">
      <alignment horizontal="center" vertical="center" wrapText="1"/>
    </xf>
    <xf numFmtId="179" fontId="3" fillId="0" borderId="4" xfId="50" applyNumberFormat="1" applyFont="1" applyFill="1" applyBorder="1" applyAlignment="1">
      <alignment horizontal="center" vertical="center" wrapText="1"/>
    </xf>
    <xf numFmtId="14" fontId="2" fillId="0" borderId="4" xfId="5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9" fontId="2" fillId="0" borderId="4" xfId="50" applyNumberFormat="1" applyFont="1" applyFill="1" applyBorder="1" applyAlignment="1">
      <alignment horizontal="center" vertical="center" wrapText="1"/>
    </xf>
    <xf numFmtId="43" fontId="3" fillId="0" borderId="4" xfId="8" applyFont="1" applyFill="1" applyBorder="1" applyAlignment="1">
      <alignment horizontal="center" vertical="center" wrapText="1"/>
    </xf>
    <xf numFmtId="43" fontId="3" fillId="2" borderId="4" xfId="8" applyFont="1" applyFill="1" applyBorder="1" applyAlignment="1">
      <alignment horizontal="center" vertical="center" wrapText="1"/>
    </xf>
    <xf numFmtId="179" fontId="2" fillId="2" borderId="4" xfId="50" applyNumberFormat="1" applyFont="1" applyFill="1" applyBorder="1" applyAlignment="1">
      <alignment horizontal="center" vertical="center" wrapText="1"/>
    </xf>
    <xf numFmtId="176" fontId="3" fillId="2" borderId="2" xfId="8" applyNumberFormat="1" applyFont="1" applyFill="1" applyBorder="1" applyAlignment="1">
      <alignment horizontal="right" vertical="center" wrapText="1"/>
    </xf>
    <xf numFmtId="43" fontId="3" fillId="2" borderId="4" xfId="8" applyFont="1" applyFill="1" applyBorder="1" applyAlignment="1">
      <alignment horizontal="right" vertical="center" shrinkToFit="1"/>
    </xf>
    <xf numFmtId="43" fontId="3" fillId="2" borderId="4" xfId="8" applyFont="1" applyFill="1" applyBorder="1" applyAlignment="1">
      <alignment horizontal="center" vertical="center" shrinkToFit="1"/>
    </xf>
    <xf numFmtId="43" fontId="4" fillId="0" borderId="2" xfId="0" applyNumberFormat="1" applyFont="1" applyFill="1" applyBorder="1" applyAlignment="1">
      <alignment horizontal="center" vertical="center" shrinkToFit="1"/>
    </xf>
    <xf numFmtId="14" fontId="4" fillId="0" borderId="2" xfId="0" applyNumberFormat="1" applyFont="1" applyFill="1" applyBorder="1" applyAlignment="1">
      <alignment horizontal="center" vertical="center" shrinkToFit="1"/>
    </xf>
    <xf numFmtId="14" fontId="4" fillId="0" borderId="2" xfId="8" applyNumberFormat="1" applyFont="1" applyFill="1" applyBorder="1" applyAlignment="1">
      <alignment horizontal="right" vertical="center" shrinkToFit="1"/>
    </xf>
    <xf numFmtId="14" fontId="0" fillId="0" borderId="0" xfId="8" applyNumberFormat="1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shrinkToFit="1"/>
    </xf>
    <xf numFmtId="14" fontId="3" fillId="0" borderId="0" xfId="0" applyNumberFormat="1" applyFont="1" applyFill="1" applyAlignment="1">
      <alignment vertical="center" shrinkToFit="1"/>
    </xf>
    <xf numFmtId="43" fontId="0" fillId="0" borderId="0" xfId="11" applyNumberFormat="1" applyFont="1" applyFill="1" applyAlignment="1">
      <alignment vertical="center"/>
    </xf>
    <xf numFmtId="43" fontId="0" fillId="0" borderId="0" xfId="0" applyNumberForma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评估空白套表1" xfId="50"/>
    <cellStyle name="常规 2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6.xml"/><Relationship Id="rId98" Type="http://schemas.openxmlformats.org/officeDocument/2006/relationships/externalLink" Target="externalLinks/externalLink95.xml"/><Relationship Id="rId97" Type="http://schemas.openxmlformats.org/officeDocument/2006/relationships/externalLink" Target="externalLinks/externalLink94.xml"/><Relationship Id="rId96" Type="http://schemas.openxmlformats.org/officeDocument/2006/relationships/externalLink" Target="externalLinks/externalLink93.xml"/><Relationship Id="rId95" Type="http://schemas.openxmlformats.org/officeDocument/2006/relationships/externalLink" Target="externalLinks/externalLink92.xml"/><Relationship Id="rId94" Type="http://schemas.openxmlformats.org/officeDocument/2006/relationships/externalLink" Target="externalLinks/externalLink91.xml"/><Relationship Id="rId93" Type="http://schemas.openxmlformats.org/officeDocument/2006/relationships/externalLink" Target="externalLinks/externalLink90.xml"/><Relationship Id="rId92" Type="http://schemas.openxmlformats.org/officeDocument/2006/relationships/externalLink" Target="externalLinks/externalLink89.xml"/><Relationship Id="rId91" Type="http://schemas.openxmlformats.org/officeDocument/2006/relationships/externalLink" Target="externalLinks/externalLink88.xml"/><Relationship Id="rId90" Type="http://schemas.openxmlformats.org/officeDocument/2006/relationships/externalLink" Target="externalLinks/externalLink87.xml"/><Relationship Id="rId9" Type="http://schemas.openxmlformats.org/officeDocument/2006/relationships/externalLink" Target="externalLinks/externalLink6.xml"/><Relationship Id="rId89" Type="http://schemas.openxmlformats.org/officeDocument/2006/relationships/externalLink" Target="externalLinks/externalLink86.xml"/><Relationship Id="rId88" Type="http://schemas.openxmlformats.org/officeDocument/2006/relationships/externalLink" Target="externalLinks/externalLink85.xml"/><Relationship Id="rId87" Type="http://schemas.openxmlformats.org/officeDocument/2006/relationships/externalLink" Target="externalLinks/externalLink84.xml"/><Relationship Id="rId86" Type="http://schemas.openxmlformats.org/officeDocument/2006/relationships/externalLink" Target="externalLinks/externalLink83.xml"/><Relationship Id="rId85" Type="http://schemas.openxmlformats.org/officeDocument/2006/relationships/externalLink" Target="externalLinks/externalLink82.xml"/><Relationship Id="rId84" Type="http://schemas.openxmlformats.org/officeDocument/2006/relationships/externalLink" Target="externalLinks/externalLink81.xml"/><Relationship Id="rId83" Type="http://schemas.openxmlformats.org/officeDocument/2006/relationships/externalLink" Target="externalLinks/externalLink80.xml"/><Relationship Id="rId82" Type="http://schemas.openxmlformats.org/officeDocument/2006/relationships/externalLink" Target="externalLinks/externalLink79.xml"/><Relationship Id="rId81" Type="http://schemas.openxmlformats.org/officeDocument/2006/relationships/externalLink" Target="externalLinks/externalLink78.xml"/><Relationship Id="rId80" Type="http://schemas.openxmlformats.org/officeDocument/2006/relationships/externalLink" Target="externalLinks/externalLink77.xml"/><Relationship Id="rId8" Type="http://schemas.openxmlformats.org/officeDocument/2006/relationships/externalLink" Target="externalLinks/externalLink5.xml"/><Relationship Id="rId79" Type="http://schemas.openxmlformats.org/officeDocument/2006/relationships/externalLink" Target="externalLinks/externalLink76.xml"/><Relationship Id="rId78" Type="http://schemas.openxmlformats.org/officeDocument/2006/relationships/externalLink" Target="externalLinks/externalLink75.xml"/><Relationship Id="rId77" Type="http://schemas.openxmlformats.org/officeDocument/2006/relationships/externalLink" Target="externalLinks/externalLink74.xml"/><Relationship Id="rId76" Type="http://schemas.openxmlformats.org/officeDocument/2006/relationships/externalLink" Target="externalLinks/externalLink73.xml"/><Relationship Id="rId75" Type="http://schemas.openxmlformats.org/officeDocument/2006/relationships/externalLink" Target="externalLinks/externalLink72.xml"/><Relationship Id="rId74" Type="http://schemas.openxmlformats.org/officeDocument/2006/relationships/externalLink" Target="externalLinks/externalLink71.xml"/><Relationship Id="rId73" Type="http://schemas.openxmlformats.org/officeDocument/2006/relationships/externalLink" Target="externalLinks/externalLink70.xml"/><Relationship Id="rId72" Type="http://schemas.openxmlformats.org/officeDocument/2006/relationships/externalLink" Target="externalLinks/externalLink69.xml"/><Relationship Id="rId71" Type="http://schemas.openxmlformats.org/officeDocument/2006/relationships/externalLink" Target="externalLinks/externalLink68.xml"/><Relationship Id="rId70" Type="http://schemas.openxmlformats.org/officeDocument/2006/relationships/externalLink" Target="externalLinks/externalLink67.xml"/><Relationship Id="rId7" Type="http://schemas.openxmlformats.org/officeDocument/2006/relationships/externalLink" Target="externalLinks/externalLink4.xml"/><Relationship Id="rId69" Type="http://schemas.openxmlformats.org/officeDocument/2006/relationships/externalLink" Target="externalLinks/externalLink66.xml"/><Relationship Id="rId68" Type="http://schemas.openxmlformats.org/officeDocument/2006/relationships/externalLink" Target="externalLinks/externalLink65.xml"/><Relationship Id="rId67" Type="http://schemas.openxmlformats.org/officeDocument/2006/relationships/externalLink" Target="externalLinks/externalLink64.xml"/><Relationship Id="rId66" Type="http://schemas.openxmlformats.org/officeDocument/2006/relationships/externalLink" Target="externalLinks/externalLink63.xml"/><Relationship Id="rId65" Type="http://schemas.openxmlformats.org/officeDocument/2006/relationships/externalLink" Target="externalLinks/externalLink62.xml"/><Relationship Id="rId64" Type="http://schemas.openxmlformats.org/officeDocument/2006/relationships/externalLink" Target="externalLinks/externalLink61.xml"/><Relationship Id="rId63" Type="http://schemas.openxmlformats.org/officeDocument/2006/relationships/externalLink" Target="externalLinks/externalLink60.xml"/><Relationship Id="rId62" Type="http://schemas.openxmlformats.org/officeDocument/2006/relationships/externalLink" Target="externalLinks/externalLink59.xml"/><Relationship Id="rId61" Type="http://schemas.openxmlformats.org/officeDocument/2006/relationships/externalLink" Target="externalLinks/externalLink58.xml"/><Relationship Id="rId60" Type="http://schemas.openxmlformats.org/officeDocument/2006/relationships/externalLink" Target="externalLinks/externalLink57.xml"/><Relationship Id="rId6" Type="http://schemas.openxmlformats.org/officeDocument/2006/relationships/externalLink" Target="externalLinks/externalLink3.xml"/><Relationship Id="rId59" Type="http://schemas.openxmlformats.org/officeDocument/2006/relationships/externalLink" Target="externalLinks/externalLink56.xml"/><Relationship Id="rId58" Type="http://schemas.openxmlformats.org/officeDocument/2006/relationships/externalLink" Target="externalLinks/externalLink55.xml"/><Relationship Id="rId57" Type="http://schemas.openxmlformats.org/officeDocument/2006/relationships/externalLink" Target="externalLinks/externalLink54.xml"/><Relationship Id="rId56" Type="http://schemas.openxmlformats.org/officeDocument/2006/relationships/externalLink" Target="externalLinks/externalLink53.xml"/><Relationship Id="rId55" Type="http://schemas.openxmlformats.org/officeDocument/2006/relationships/externalLink" Target="externalLinks/externalLink52.xml"/><Relationship Id="rId54" Type="http://schemas.openxmlformats.org/officeDocument/2006/relationships/externalLink" Target="externalLinks/externalLink51.xml"/><Relationship Id="rId53" Type="http://schemas.openxmlformats.org/officeDocument/2006/relationships/externalLink" Target="externalLinks/externalLink50.xml"/><Relationship Id="rId52" Type="http://schemas.openxmlformats.org/officeDocument/2006/relationships/externalLink" Target="externalLinks/externalLink49.xml"/><Relationship Id="rId51" Type="http://schemas.openxmlformats.org/officeDocument/2006/relationships/externalLink" Target="externalLinks/externalLink48.xml"/><Relationship Id="rId50" Type="http://schemas.openxmlformats.org/officeDocument/2006/relationships/externalLink" Target="externalLinks/externalLink47.xml"/><Relationship Id="rId5" Type="http://schemas.openxmlformats.org/officeDocument/2006/relationships/externalLink" Target="externalLinks/externalLink2.xml"/><Relationship Id="rId49" Type="http://schemas.openxmlformats.org/officeDocument/2006/relationships/externalLink" Target="externalLinks/externalLink46.xml"/><Relationship Id="rId48" Type="http://schemas.openxmlformats.org/officeDocument/2006/relationships/externalLink" Target="externalLinks/externalLink45.xml"/><Relationship Id="rId47" Type="http://schemas.openxmlformats.org/officeDocument/2006/relationships/externalLink" Target="externalLinks/externalLink44.xml"/><Relationship Id="rId46" Type="http://schemas.openxmlformats.org/officeDocument/2006/relationships/externalLink" Target="externalLinks/externalLink43.xml"/><Relationship Id="rId45" Type="http://schemas.openxmlformats.org/officeDocument/2006/relationships/externalLink" Target="externalLinks/externalLink42.xml"/><Relationship Id="rId44" Type="http://schemas.openxmlformats.org/officeDocument/2006/relationships/externalLink" Target="externalLinks/externalLink41.xml"/><Relationship Id="rId43" Type="http://schemas.openxmlformats.org/officeDocument/2006/relationships/externalLink" Target="externalLinks/externalLink40.xml"/><Relationship Id="rId42" Type="http://schemas.openxmlformats.org/officeDocument/2006/relationships/externalLink" Target="externalLinks/externalLink39.xml"/><Relationship Id="rId41" Type="http://schemas.openxmlformats.org/officeDocument/2006/relationships/externalLink" Target="externalLinks/externalLink38.xml"/><Relationship Id="rId40" Type="http://schemas.openxmlformats.org/officeDocument/2006/relationships/externalLink" Target="externalLinks/externalLink37.xml"/><Relationship Id="rId4" Type="http://schemas.openxmlformats.org/officeDocument/2006/relationships/externalLink" Target="externalLinks/externalLink1.xml"/><Relationship Id="rId39" Type="http://schemas.openxmlformats.org/officeDocument/2006/relationships/externalLink" Target="externalLinks/externalLink36.xml"/><Relationship Id="rId38" Type="http://schemas.openxmlformats.org/officeDocument/2006/relationships/externalLink" Target="externalLinks/externalLink35.xml"/><Relationship Id="rId37" Type="http://schemas.openxmlformats.org/officeDocument/2006/relationships/externalLink" Target="externalLinks/externalLink34.xml"/><Relationship Id="rId36" Type="http://schemas.openxmlformats.org/officeDocument/2006/relationships/externalLink" Target="externalLinks/externalLink33.xml"/><Relationship Id="rId35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31.xml"/><Relationship Id="rId33" Type="http://schemas.openxmlformats.org/officeDocument/2006/relationships/externalLink" Target="externalLinks/externalLink30.xml"/><Relationship Id="rId32" Type="http://schemas.openxmlformats.org/officeDocument/2006/relationships/externalLink" Target="externalLinks/externalLink29.xml"/><Relationship Id="rId31" Type="http://schemas.openxmlformats.org/officeDocument/2006/relationships/externalLink" Target="externalLinks/externalLink28.xml"/><Relationship Id="rId30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9" Type="http://schemas.openxmlformats.org/officeDocument/2006/relationships/sharedStrings" Target="sharedStrings.xml"/><Relationship Id="rId158" Type="http://schemas.openxmlformats.org/officeDocument/2006/relationships/styles" Target="styles.xml"/><Relationship Id="rId157" Type="http://schemas.openxmlformats.org/officeDocument/2006/relationships/theme" Target="theme/theme1.xml"/><Relationship Id="rId156" Type="http://schemas.openxmlformats.org/officeDocument/2006/relationships/externalLink" Target="externalLinks/externalLink153.xml"/><Relationship Id="rId155" Type="http://schemas.openxmlformats.org/officeDocument/2006/relationships/externalLink" Target="externalLinks/externalLink152.xml"/><Relationship Id="rId154" Type="http://schemas.openxmlformats.org/officeDocument/2006/relationships/externalLink" Target="externalLinks/externalLink151.xml"/><Relationship Id="rId153" Type="http://schemas.openxmlformats.org/officeDocument/2006/relationships/externalLink" Target="externalLinks/externalLink150.xml"/><Relationship Id="rId152" Type="http://schemas.openxmlformats.org/officeDocument/2006/relationships/externalLink" Target="externalLinks/externalLink149.xml"/><Relationship Id="rId151" Type="http://schemas.openxmlformats.org/officeDocument/2006/relationships/externalLink" Target="externalLinks/externalLink148.xml"/><Relationship Id="rId150" Type="http://schemas.openxmlformats.org/officeDocument/2006/relationships/externalLink" Target="externalLinks/externalLink147.xml"/><Relationship Id="rId15" Type="http://schemas.openxmlformats.org/officeDocument/2006/relationships/externalLink" Target="externalLinks/externalLink12.xml"/><Relationship Id="rId149" Type="http://schemas.openxmlformats.org/officeDocument/2006/relationships/externalLink" Target="externalLinks/externalLink146.xml"/><Relationship Id="rId148" Type="http://schemas.openxmlformats.org/officeDocument/2006/relationships/externalLink" Target="externalLinks/externalLink145.xml"/><Relationship Id="rId147" Type="http://schemas.openxmlformats.org/officeDocument/2006/relationships/externalLink" Target="externalLinks/externalLink144.xml"/><Relationship Id="rId146" Type="http://schemas.openxmlformats.org/officeDocument/2006/relationships/externalLink" Target="externalLinks/externalLink143.xml"/><Relationship Id="rId145" Type="http://schemas.openxmlformats.org/officeDocument/2006/relationships/externalLink" Target="externalLinks/externalLink142.xml"/><Relationship Id="rId144" Type="http://schemas.openxmlformats.org/officeDocument/2006/relationships/externalLink" Target="externalLinks/externalLink141.xml"/><Relationship Id="rId143" Type="http://schemas.openxmlformats.org/officeDocument/2006/relationships/externalLink" Target="externalLinks/externalLink140.xml"/><Relationship Id="rId142" Type="http://schemas.openxmlformats.org/officeDocument/2006/relationships/externalLink" Target="externalLinks/externalLink139.xml"/><Relationship Id="rId141" Type="http://schemas.openxmlformats.org/officeDocument/2006/relationships/externalLink" Target="externalLinks/externalLink138.xml"/><Relationship Id="rId140" Type="http://schemas.openxmlformats.org/officeDocument/2006/relationships/externalLink" Target="externalLinks/externalLink137.xml"/><Relationship Id="rId14" Type="http://schemas.openxmlformats.org/officeDocument/2006/relationships/externalLink" Target="externalLinks/externalLink11.xml"/><Relationship Id="rId139" Type="http://schemas.openxmlformats.org/officeDocument/2006/relationships/externalLink" Target="externalLinks/externalLink136.xml"/><Relationship Id="rId138" Type="http://schemas.openxmlformats.org/officeDocument/2006/relationships/externalLink" Target="externalLinks/externalLink135.xml"/><Relationship Id="rId137" Type="http://schemas.openxmlformats.org/officeDocument/2006/relationships/externalLink" Target="externalLinks/externalLink134.xml"/><Relationship Id="rId136" Type="http://schemas.openxmlformats.org/officeDocument/2006/relationships/externalLink" Target="externalLinks/externalLink133.xml"/><Relationship Id="rId135" Type="http://schemas.openxmlformats.org/officeDocument/2006/relationships/externalLink" Target="externalLinks/externalLink132.xml"/><Relationship Id="rId134" Type="http://schemas.openxmlformats.org/officeDocument/2006/relationships/externalLink" Target="externalLinks/externalLink131.xml"/><Relationship Id="rId133" Type="http://schemas.openxmlformats.org/officeDocument/2006/relationships/externalLink" Target="externalLinks/externalLink130.xml"/><Relationship Id="rId132" Type="http://schemas.openxmlformats.org/officeDocument/2006/relationships/externalLink" Target="externalLinks/externalLink129.xml"/><Relationship Id="rId131" Type="http://schemas.openxmlformats.org/officeDocument/2006/relationships/externalLink" Target="externalLinks/externalLink128.xml"/><Relationship Id="rId130" Type="http://schemas.openxmlformats.org/officeDocument/2006/relationships/externalLink" Target="externalLinks/externalLink127.xml"/><Relationship Id="rId13" Type="http://schemas.openxmlformats.org/officeDocument/2006/relationships/externalLink" Target="externalLinks/externalLink10.xml"/><Relationship Id="rId129" Type="http://schemas.openxmlformats.org/officeDocument/2006/relationships/externalLink" Target="externalLinks/externalLink126.xml"/><Relationship Id="rId128" Type="http://schemas.openxmlformats.org/officeDocument/2006/relationships/externalLink" Target="externalLinks/externalLink125.xml"/><Relationship Id="rId127" Type="http://schemas.openxmlformats.org/officeDocument/2006/relationships/externalLink" Target="externalLinks/externalLink124.xml"/><Relationship Id="rId126" Type="http://schemas.openxmlformats.org/officeDocument/2006/relationships/externalLink" Target="externalLinks/externalLink123.xml"/><Relationship Id="rId125" Type="http://schemas.openxmlformats.org/officeDocument/2006/relationships/externalLink" Target="externalLinks/externalLink122.xml"/><Relationship Id="rId124" Type="http://schemas.openxmlformats.org/officeDocument/2006/relationships/externalLink" Target="externalLinks/externalLink121.xml"/><Relationship Id="rId123" Type="http://schemas.openxmlformats.org/officeDocument/2006/relationships/externalLink" Target="externalLinks/externalLink120.xml"/><Relationship Id="rId122" Type="http://schemas.openxmlformats.org/officeDocument/2006/relationships/externalLink" Target="externalLinks/externalLink119.xml"/><Relationship Id="rId121" Type="http://schemas.openxmlformats.org/officeDocument/2006/relationships/externalLink" Target="externalLinks/externalLink118.xml"/><Relationship Id="rId120" Type="http://schemas.openxmlformats.org/officeDocument/2006/relationships/externalLink" Target="externalLinks/externalLink117.xml"/><Relationship Id="rId12" Type="http://schemas.openxmlformats.org/officeDocument/2006/relationships/externalLink" Target="externalLinks/externalLink9.xml"/><Relationship Id="rId119" Type="http://schemas.openxmlformats.org/officeDocument/2006/relationships/externalLink" Target="externalLinks/externalLink116.xml"/><Relationship Id="rId118" Type="http://schemas.openxmlformats.org/officeDocument/2006/relationships/externalLink" Target="externalLinks/externalLink115.xml"/><Relationship Id="rId117" Type="http://schemas.openxmlformats.org/officeDocument/2006/relationships/externalLink" Target="externalLinks/externalLink114.xml"/><Relationship Id="rId116" Type="http://schemas.openxmlformats.org/officeDocument/2006/relationships/externalLink" Target="externalLinks/externalLink113.xml"/><Relationship Id="rId115" Type="http://schemas.openxmlformats.org/officeDocument/2006/relationships/externalLink" Target="externalLinks/externalLink112.xml"/><Relationship Id="rId114" Type="http://schemas.openxmlformats.org/officeDocument/2006/relationships/externalLink" Target="externalLinks/externalLink111.xml"/><Relationship Id="rId113" Type="http://schemas.openxmlformats.org/officeDocument/2006/relationships/externalLink" Target="externalLinks/externalLink110.xml"/><Relationship Id="rId112" Type="http://schemas.openxmlformats.org/officeDocument/2006/relationships/externalLink" Target="externalLinks/externalLink109.xml"/><Relationship Id="rId111" Type="http://schemas.openxmlformats.org/officeDocument/2006/relationships/externalLink" Target="externalLinks/externalLink108.xml"/><Relationship Id="rId110" Type="http://schemas.openxmlformats.org/officeDocument/2006/relationships/externalLink" Target="externalLinks/externalLink107.xml"/><Relationship Id="rId11" Type="http://schemas.openxmlformats.org/officeDocument/2006/relationships/externalLink" Target="externalLinks/externalLink8.xml"/><Relationship Id="rId109" Type="http://schemas.openxmlformats.org/officeDocument/2006/relationships/externalLink" Target="externalLinks/externalLink106.xml"/><Relationship Id="rId108" Type="http://schemas.openxmlformats.org/officeDocument/2006/relationships/externalLink" Target="externalLinks/externalLink105.xml"/><Relationship Id="rId107" Type="http://schemas.openxmlformats.org/officeDocument/2006/relationships/externalLink" Target="externalLinks/externalLink104.xml"/><Relationship Id="rId106" Type="http://schemas.openxmlformats.org/officeDocument/2006/relationships/externalLink" Target="externalLinks/externalLink103.xml"/><Relationship Id="rId105" Type="http://schemas.openxmlformats.org/officeDocument/2006/relationships/externalLink" Target="externalLinks/externalLink102.xml"/><Relationship Id="rId104" Type="http://schemas.openxmlformats.org/officeDocument/2006/relationships/externalLink" Target="externalLinks/externalLink101.xml"/><Relationship Id="rId103" Type="http://schemas.openxmlformats.org/officeDocument/2006/relationships/externalLink" Target="externalLinks/externalLink100.xml"/><Relationship Id="rId102" Type="http://schemas.openxmlformats.org/officeDocument/2006/relationships/externalLink" Target="externalLinks/externalLink99.xml"/><Relationship Id="rId101" Type="http://schemas.openxmlformats.org/officeDocument/2006/relationships/externalLink" Target="externalLinks/externalLink98.xml"/><Relationship Id="rId100" Type="http://schemas.openxmlformats.org/officeDocument/2006/relationships/externalLink" Target="externalLinks/externalLink97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-&#25151;&#23627;&#24314;&#31569;&#29289;&#65288;&#20303;&#23429;&#65289;&#24213;&#31295;-&#38065;&#25237;&#38598;&#2224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frank\LOCALS~1\Temp\Rar$DI00.212\&#20998;&#26376;&#20221;&#38144;&#21806;&#25968;&#37327;&#32479;&#35745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19977;&#21512;&#19968;&#35774;&#22791;&#35780;&#20272;&#29992;&#34920;816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\d\&#24037;&#20316;\&#22312;&#20570;&#39033;&#30446;\&#19978;&#28023;&#21271;&#22823;&#38738;&#40479;\&#19978;&#28023;&#39033;&#30446;&#27979;&#31639;\&#35780;&#20272;2-29\&#24037;&#20316;\2007\&#38738;&#23707;&#20013;&#23453;\9-28\Documents%20and%20Settings\mm\&#26700;&#38754;\&#20013;&#30922;&#23457;&#35745;7-26&#26032;\&#20013;&#30922;&#24213;&#31295;-&#20844;&#21496;&#26032;&#28246;&#32654;&#20029;&#27954;2006063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07\&#38738;&#23707;&#20013;&#23453;\9-28\&#25151;&#22320;&#20135;&#20844;&#21496;&#25910;&#30410;&#27861;&#24213;&#31295;&#65293;922(2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28070;&#36784;&#24742;&#27029;&#28286;\&#19977;&#22797;&#21518;\1-1%20&#26080;&#38177;&#24658;&#29983;&#31185;&#25216;&#22253;-3.2\&#24213;&#31295;\&#19978;&#28023;&#20136;&#35895;\CF-E&#23454;&#36136;&#24615;&#31243;&#24207;&#24037;&#20316;&#24213;&#31295;\225&#24212;&#20132;&#31246;&#36153;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715\02-&#35745;&#31639;&#24213;&#31295;-&#36828;&#27915;&#20975;&#23486;&#26031;&#22522;&#37202;&#24215;V3.2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-11-2016-10\&#20892;&#36164;&#25151;&#22320;&#20135;\4&#23454;&#19994;&#25237;&#36164;0825\4-1&#40857;&#28216;&#27993;&#20892;v3.0\&#20551;&#35774;&#24320;&#21457;&#27861;-&#40857;&#28216;&#24066;&#22330;V3.0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\EXCEL&#23398;&#20064;\00000excel&#24635;&#32467;\&#27743;&#22478;&#35780;&#20272;&#65288;&#21547;&#24213;&#31295;&#19982;&#24314;&#31569;&#29289;&#24213;&#31295;&#65289;\&#39033;&#30446;&#32451;&#20064;\&#25353;&#35268;&#23450;&#25253;&#34920;&#26684;&#24335;&#20462;&#25913;\&#20013;&#27719;-&#36164;&#20135;&#35780;&#20272;&#29992;\00&#35780;&#20272;&#26126;&#32454;&#34920;-&#22269;&#36164;2010.10.28-&#35780;&#2027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51;&#20272;\&#26032;&#19990;&#32426;&#22823;&#21414;\&#19979;&#22478;&#21306;&#20154;&#27665;&#27861;&#38498;-&#26032;&#19990;&#32426;&#22823;&#21414;&#20303;&#23429;&#25151;&#22320;&#20135;&#21496;&#27861;&#35780;&#20272;&#35745;&#31639;&#34920;-wyb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31246;&#21153;\2013\&#36828;&#27915;\&#22825;&#31098;\&#20934;&#21017;-&#36127;&#20538;&#25152;&#26377;&#32773;&#26435;&#30410;&#31867;&#23457;&#26680;&#34920;2012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&#22826;&#20179;&#28207;\&#31649;&#29702;&#31867;&#36164;&#26009;\2-&#23425;&#38050;\&#25151;&#23627;&#24314;&#31569;&#29289;-&#35745;&#31639;&#34920;-&#23425;&#27874;&#38050;&#38081;0109v3.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TERES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9033;&#30446;\2014&#39033;&#30446;\&#32852;&#31995;&#39033;&#30446;\0917-&#28246;&#28392;&#21830;&#19994;&#34903;\&#28246;&#28392;&#38134;&#27888;&#39044;&#35780;&#20272;-V1.1\&#28246;&#28392;&#38134;&#27888;&#39044;&#35780;&#20272;&#35745;&#31639;&#34920;-V1.1--wtz-20140921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31246;&#21153;\2013\&#36828;&#27915;\&#22825;&#31098;\&#20934;&#21017;-&#36164;&#20135;&#31867;&#23457;&#26680;&#34920;2012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5;&#28304;&#36164;&#20135;&#35780;&#20272;&#26377;&#38480;&#20844;&#21496;&#27743;&#33487;&#20998;&#20844;&#21496;\2018&#24180;&#24230;\&#27743;&#33487;&#38182;&#20043;&#25463;&#22269;&#38469;&#36135;&#36816;&#20195;&#29702;&#26377;&#38480;&#20844;&#21496;\&#25910;&#30410;&#27861;\&#38271;&#26399;&#36164;&#20135;\Documents%20and%20Settings\Administrator\Application%20Data\Microsoft\Excel\&#29579;&#25463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14028729\FileRecv\&#27901;&#22825;-&#35774;&#22791;&#35780;&#20272;&#24213;&#31295;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5;&#28304;&#35780;&#20272;\&#39033;&#30446;\2012&#39033;&#30446;\11%20&#19969;&#39567;--&#26477;&#24030;&#26041;&#22278;&#22609;&#26009;&#26426;&#26800;&#26377;&#38480;&#20844;&#21496;\&#23376;&#20844;&#21496;&#35745;&#31639;&#34920;\&#26041;&#22278;&#26412;&#32423;&#35774;&#22791;&#35745;&#31639;\&#26477;&#24030;&#26041;&#22278;&#22609;&#26009;&#26426;&#26800;&#26377;&#38480;&#20844;&#21496;--&#35780;&#20272;&#26680;&#26597;&#34920;7%20.17-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Microsoft\Windows\INetCache\IE\YB6ZUHK1\306&#38144;&#21806;&#36153;&#29992;.xlsm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9790;&#26126;&#23457;&#35745;&#24213;&#31295;1.0\&#29664;&#28023;&#24066;&#29790;&#26126;&#31185;&#25216;&#26377;&#38480;&#20844;&#21496;&#12302;132741&#12303;\&#29664;&#28023;&#24066;&#29790;&#26126;&#31185;&#25216;&#26377;&#38480;&#20844;&#21496;&#12302;132741&#12303;\&#29664;&#28023;&#24066;&#29790;&#26126;&#31185;&#25216;&#26377;&#38480;&#20844;&#21496;2018&#24180;-630&#36130;&#21153;&#25253;&#34920;&#23457;&#35745;&#12302;201877627&#12303;\18&#22266;&#23450;&#36164;&#20135;3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\002&#39033;&#30446;\&#20013;&#32852;&#39033;&#30446;\&#20304;&#21147;&#33647;&#19994;\lee\20100114\&#20304;&#21147;&#33647;&#19994;\&#24213;&#31295;\&#36182;&#24213;&#31295;\&#26080;&#24418;&#36164;&#20135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38271;&#22478;-&#24314;&#34892;11&#25143;\&#24213;&#31295;&#24320;&#21457;\&#25152;&#24471;&#31246;&#27719;&#31639;&#28165;&#32564;&#20013;&#27719;&#27169;&#26495;&#65288;&#26032;&#20934;&#21017;&#65289;\CF-B%20&#19994;&#21153;&#31867;&#24213;&#31295;\CF-3%20&#21033;&#28070;&#31867;\&#31649;&#29702;&#36153;&#2999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Microsoft\Windows\INetCache\IE\YB6ZUHK1\203&#24212;&#25910;&#27454;&#39033;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&#36164;&#26009;\&#21452;&#40548;&#33647;&#19994;\shenji\200701&#24212;&#25910;&#31227;&#20132;\Documents%20and%20Settings\dy\&#26700;&#38754;\&#22806;&#27966;\&#19969;&#28170;\DOCUME~1\liujun\LOCALS~1\Temp\Rar$DI13.3170\lixuejun\2000&#39044;&#31639;&#34920;&#26684;\&#39044;&#31639;&#24180;&#24230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My%20Documents\XWMX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xy\Desktop\&#32463;&#33829;&#35745;&#21010;&#22823;&#32434;\&#32463;&#33829;&#35745;&#21010;&#24213;&#31295;&#27169;&#26495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OneDrive\&#24037;&#20316;\2019-&#22825;&#28304;\2019-1-4&#21488;&#24030;&#38598;&#37197;&#20013;&#24515;-V4.2\&#21488;&#24030;&#38598;&#37197;&#20013;&#24515;-V3.5.1\&#38598;&#37197;&#20013;&#24515;&#26377;&#38480;&#20844;&#21496;-&#35774;&#22791;&#35780;&#20272;&#24213;&#31295;V3.5%20&#30340;&#22791;&#20221;.xlk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19996;&#39118;&#35029;&#38534;\&#26397;&#38451;-&#19996;&#39118;&#35029;&#38534;&#25151;&#22320;&#20135;\&#19996;&#39118;&#35029;&#38534;&#20108;&#22797;&#65288;&#24050;&#31572;&#22797;&#65289;\&#19996;&#39118;&#35029;&#38534;&#20108;&#22797;\&#24213;&#31295;\&#21442;&#32771;&#25253;&#21578;-&#27993;&#30416;\&#24213;&#31295;-&#27993;&#30416;&#33311;&#23665;\&#26080;&#24418;&#36164;&#20135;-&#22303;&#22320;&#20351;&#29992;&#26435;-&#27993;&#30416;0909_&#19977;&#32423;&#22797;&#26680;&#23457;&#26680;&#36890;&#3680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d\Desktop\&#26477;&#25151;&#23457;&#35745;\&#26477;&#25151;&#21512;&#24182;&#24213;&#31295;\&#12298;&#20225;&#19994;&#20250;&#35745;&#20934;&#21017;&#12299;&#21512;&#24182;&#25253;&#34920;&#27169;&#29256;-&#26477;&#25151;021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211;&#23384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qtysk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\02&#25968;&#25454;&#24211;\&#38598;&#22242;&#25968;&#25454;&#24211;\&#25151;&#20135;&#20844;&#21496;&#25968;&#25454;&#24211;090219\&#40644;&#25991;&#24428;&#25991;&#20214;\&#40644;&#25991;&#24428;&#24037;&#20316;&#25991;&#20214;\&#25104;&#26412;&#25511;&#21046;&#25991;&#20214;\&#24314;&#35774;&#24037;&#31243;&#29305;&#24449;&#20998;&#26512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LEAD%20from%20liulei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169;&#26495;\1-2&#20551;&#24320;-&#22825;&#27941;&#24658;&#29983;&#31185;&#25216;&#22253;&#20108;&#26399;v3.4-zk-waj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53;&#36716;&#25442;&#24213;&#31295;\&#20013;&#23567;&#22411;&#20225;&#19994;&#23457;&#35745;&#24213;&#31295;-09&#29256;(&#26032;&#20250;&#35745;&#20934;&#21017;)\&#24180;&#24230;&#23457;&#35745;&#24213;&#31295;\CF-B&#36827;&#19968;&#27493;&#23457;&#35745;&#31243;&#24207;&#24213;&#31295;&#8212;&#20013;&#23567;&#22411;&#20225;&#19994;(&#26032;&#20934;&#21017;)\&#23454;&#36136;&#24615;&#27979;&#35797;&#24037;&#20316;&#24213;&#31295;\1-&#36164;&#20135;&#31867;&#26597;&#35777;&#34920;222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engym\Application%20Data\Foxmail\FoxmailTemp(26)\2002&#24180;&#21512;&#24182;&#25253;&#34920;&#21450;&#36164;&#26009;&#65288;&#28654;&#25552;&#20379;&#65289;\2002&#24180;12&#26376;&#30005;&#23376;&#21512;&#24182;&#25253;&#34920;&#24037;&#20316;&#24213;&#31295;&#65288;03.2.7)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2015\21-&#36838;&#21335;&#25910;&#36141;&#33713;&#31859;&#29305;&#20844;&#21496;\&#35780;&#20272;\&#33713;&#31859;&#29305;-V4.1-&#20986;&#25253;&#21578;\&#24213;&#31295;\&#21271;&#20140;&#24066;&#26124;&#24179;&#22478;&#20851;&#31918;&#39135;&#31649;&#29702;&#25152;&#24213;&#31295;-&#32456;&#29256;\&#23384;&#36135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xshi\Desktop\&#20869;&#33945;&#21476;&#20113;&#31185;&#25968;&#25454;\&#20869;&#33945;&#21476;&#20113;&#31185;&#25968;&#25454;v0.4-jxshi-20180204\&#24213;&#31295;\&#20869;&#33945;&#21476;&#20113;&#31185;&#25968;&#25454;&#26381;&#21153;&#26377;&#38480;&#20844;&#21496;2017&#24180;-&#24180;&#24230;&#36130;&#21153;&#25253;&#34920;&#23457;&#35745;&#24213;&#31295;&#23548;&#20986;&#25991;&#20214;\CF-E&#23454;&#36136;&#24615;&#31243;&#24207;&#24037;&#20316;&#24213;&#31295;\CF-1&#36164;&#20135;&#31867;\124&#20854;&#20182;&#24212;&#25910;&#27454;\124&#20854;&#20182;&#24212;&#25910;&#27454;.xlsm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57;&#35745;&#21021;&#31295;\&#32461;&#20852;&#21326;&#36890;&#24066;&#22330;&#26377;&#38480;&#20844;&#21496;2018-2019.3&#23457;&#35745;&#12302;201987738&#12303;\&#22266;&#23450;&#36164;&#20135;.xlsm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7719;\&#24213;&#31295;&#27169;&#26495;\2012&#31246;%20&#24213;&#31295;\&#25152;&#24471;&#31246;2012\&#36890;&#29992;&#31867;\&#26102;&#38388;&#24615;&#24046;&#24322;&#34920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5;&#21442;&#19982;&#30340;`````\&#37329;&#22522;-&#20132;&#25237;\PROGRAM%20FILES\TENCENT\RTX\4024\Files\client%20service\FIB\FIB%202002%20Xiamen\lead%20schedule\fib\TAX\ICBC%20Hangzhou-lead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42;&#19982;&#39033;&#30446;\2011.5.24-5.27%20&#19978;&#28023;&#30333;&#29483;&#32929;&#20221;&#26377;&#38480;&#20844;&#21496;\&#35774;&#22791;&#24213;&#31295;\&#30333;&#29483;&#36710;&#36742;&#24213;&#31295;6.1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orary%20Internet%20Files\Content.IE5\8LU7892R\&#38144;&#21806;&#24490;&#29615;\EXCEL\&#23457;&#26680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2006&#24180;&#39033;&#30446;\0604&#22920;&#28286;&#35199;&#37096;\01&#22920;&#28286;&#30005;&#21147;\00&#22920;&#28286;&#20844;&#21496;&#39044;&#27979;&#34920;0512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pa-sh\&#25991;&#21360;&#23460;\my%20%20doc\&#27704;&#36798;\2003.8.20\&#24052;&#22763;&#27773;&#38144;\2003&#24180;&#23457;&#35745;&#36164;&#26009;\2003&#24180;&#34920;&#26684;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\manu\&#24352;&#26970;\&#27827;&#21271;&#26122;&#26041;&#26032;&#33021;&#28304;&#31185;&#25216;&#26377;&#38480;&#20844;&#21496;&#12302;139661&#12303;\&#27827;&#21271;&#26122;&#26041;&#26032;&#33021;&#28304;&#31185;&#25216;&#26377;&#38480;&#20844;&#21496;2019&#24180;-&#24180;&#24230;&#36130;&#21153;&#25253;&#34920;&#23457;&#35745;&#12302;202098040&#12303;\&#26080;&#24418;&#36164;&#20135;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njiang\&#26032;&#24314;&#25991;&#20214;&#22841;\Audit-2007\&#19975;&#21521;&#30789;&#23792;\2007&#24180;&#24180;&#25253;\&#30789;&#23792;&#25253;&#21578;\Audit-2006\&#25968;&#23383;&#30005;&#35270;\&#28147;&#23433;&#24191;&#30005;\&#28147;&#23433;&#24213;&#31295;2006.11.3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0135;&#35780;&#20272;\&#27779;&#20811;&#26862;&#20844;&#21496;\2008\&#36827;&#34892;&#39033;&#30446;\&#30358;&#21271;&#29028;&#30005;&#39033;&#30446;\&#31532;&#20116;&#32452;&#25253;&#21578;&#21450;&#36164;&#26009;\&#30358;&#21271;&#38598;&#22242;&#35780;&#20272;&#35828;&#26126;\&#25240;&#29616;&#29575;-&#20911;\&#25240;&#29616;&#29575;&#35828;&#26126;&#21450;&#35745;&#31639;&#36807;&#31243;\&#21333;&#39033;&#26080;&#24418;&#36164;&#20135;&#24213;&#31295;\eims\&#25253;&#34920;&#22791;&#20221;\2001&#24180;&#19978;&#24066;&#25253;&#34920;\&#22266;&#23450;&#36164;&#20135;&#36164;&#26009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2\&#20013;&#30707;&#27833;-&#27494;&#20041;&#19996;&#30347;&#21152;&#27833;&#31449;-2012.5.31\&#24213;&#31295;-&#27494;&#20041;&#19996;&#30347;626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&#26376;&#34920;\Documents%20and%20Settings\wangxuan\&#26700;&#38754;\&#26032;&#24314;&#25991;&#20214;&#22841;\&#26472;&#31185;\&#30465;&#22806;&#38144;&#21806;&#37096;&#26680;&#31639;\&#30465;&#22806;&#21488;&#24080;\2005&#24180;05&#26376;&#21488;&#36134;\&#28246;&#21335;\&#37101;&#21916;&#2998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OneDrive\&#20849;&#20139;\&#35780;&#20272;&#25253;&#21578;&#27169;&#26495;\01&#22825;&#28304;&#36164;&#20135;&#35780;&#20272;-&#25253;&#21578;&#27169;&#26495;\03&#36164;&#20135;&#22522;&#30784;&#27861;&#27169;&#26495;\c4-5-1-1&#25237;&#36164;&#24615;&#25151;&#22320;&#20135;-&#25151;&#23627;-&#25104;&#26412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4503;&#28165;&#31199;&#37329;\&#19987;&#23478;&#20462;&#25913;\&#22303;&#22320;&#20351;&#29992;&#26435;&#35780;&#20272;&#24213;&#31295;-&#32461;&#20852;&#24464;&#24037;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50;&#23436;&#25104;&#39033;&#30446;\2009&#24180;\&#26032;&#28246;&#32654;&#20029;&#27954;\&#25253;&#21578;&#35828;&#26126;\&#23457;&#35745;&#36164;&#26009;\&#19968;&#26399;&#22235;&#26631;&#25104;&#26412;&#32467;&#36716;&#34920;&#65288;12-08&#65289;-ljj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13;&#31295;&#26631;&#20934;&#30456;&#20851;\0.91&#29256;&#8212;&#8212;&#20551;&#35774;&#24320;&#21457;&#2786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500;&#31569;&#29289;&#25286;&#20998;\&#28966;&#21270;\&#28966;&#21270;&#35774;&#22791;&#28165;&#20876;&#65288;&#21547;&#24314;&#23433;&#20998;&#25674;&#65289;\15-Y02-500&#35774;&#22791;&#23454;&#29289;&#28165;&#29702;&#26679;&#34920;&#26368;&#26032;YAO11.2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\manu\&#23380;&#29141;&#33729;\&#27993;&#27743;&#28304;&#24577;&#29615;&#20445;&#31185;&#25216;&#26381;&#21153;&#26377;&#38480;&#20844;&#21496;&#12302;124728&#12303;\&#27993;&#27743;&#28304;&#24577;&#29615;&#20445;&#31185;&#25216;&#26381;&#21153;&#26377;&#38480;&#20844;&#21496;2016&#24180;-&#24180;&#24230;&#36130;&#21153;&#25253;&#34920;&#23457;&#35745;&#12302;201752095&#12303;\&#24212;&#25910;&#36134;&#27454;.xlsm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xshi\Desktop\&#20869;&#33945;&#21476;&#20113;&#31185;&#25968;&#25454;\&#20869;&#33945;&#21476;&#20113;&#31185;&#25968;&#25454;v0.4-jxshi-20180204\&#24213;&#31295;\&#20869;&#33945;&#21476;&#20113;&#31185;&#25968;&#25454;&#26381;&#21153;&#26377;&#38480;&#20844;&#21496;2017&#24180;-&#24180;&#24230;&#36130;&#21153;&#25253;&#34920;&#23457;&#35745;&#24213;&#31295;&#23548;&#20986;&#25991;&#20214;\CF-E&#23454;&#36136;&#24615;&#31243;&#24207;&#24037;&#20316;&#24213;&#31295;\CF-1&#36164;&#20135;&#31867;\114&#24212;&#25910;&#36134;&#27454;\114&#24212;&#25910;&#36134;&#27454;.xlsm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23457;&#35745;\2012\&#20159;&#31185;\&#23457;&#35745;&#25253;&#21578;-&#20159;&#31185;\&#25253;&#34920;4.1&#29256;2.xlsm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Microsoft\Windows\INetCache\IE\YB6ZUHK1\204&#23384;&#36135;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5780;&#20272;\&#21271;&#26041;&#20122;&#20107;\&#20225;&#19994;&#25972;&#20307;&#20215;&#20540;&#35780;&#20272;&#25104;&#26412;&#27861;&#25805;&#20316;&#31867;&#24037;&#20316;&#24213;&#31295;\&#26080;&#38142;&#25509;&#25104;&#26412;&#27861;&#36164;&#20135;&#35780;&#20272;&#26126;&#32454;&#3492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376;&#20844;&#21496;\&#27818;&#20013;&#30005;&#21147;\2009\&#27818;&#20013;&#30005;&#21147;09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aqunshiye\&#36130;&#21153;&#37096;\qi\&#20844;&#21496;\&#31185;&#30446;&#20313;&#39069;&#34920;\&#39033;&#30446;9&#26376;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11\&#36130;&#21153;&#25968;&#25454;\54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212;&#29992;&#25991;&#20214;\&#20161;&#36798;&#24037;&#20316;\&#35780;&#20272;&#39033;&#30446;\&#20010;&#36151;&#35780;&#20272;&#27169;&#26495;HX2007.1.25\&#28304;&#25968;&#2545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&#23454;&#19994;09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\2006work\&#20013;&#20132;&#39033;&#30446;\&#22522;&#30784;&#36164;&#26009;\&#20013;&#21457;&#36164;&#20135;&#35780;&#20272;&#20844;&#21496;&#36164;&#26009;&#23450;&#31295;0319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28070;&#36784;&#24742;&#27029;&#28286;\&#19977;&#22797;&#21518;\&#28595;&#33311;&#29275;&#19994;\&#26412;&#37096;&#25439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6417;&#23478;&#3272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4278;&#24535;&#2603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7&#26376;&#21488;&#36134;\&#29579;&#29831;\&#21488;&#36134;\6&#26376;&#21488;&#36134;\&#40644;&#29572;&#2247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37101;&#21916;&#299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9579;&#20426;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4464;&#28977;&#287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&#21407;&#22987;&#36164;&#26009;\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weigongsi\&#35780;&#20272;&#32593;\&#36164;&#20135;&#35780;&#20272;\&#28246;&#21271;&#30707;&#27833;&#24635;&#20844;&#21496;&#21152;&#27833;&#31449;\&#28246;&#21271;&#30707;&#27833;83&#21152;1&#35780;&#20272;&#26126;&#32454;&#26597;&#35810;&#31995;&#3247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5;&#21442;&#19982;&#30340;`````\&#37329;&#22522;-&#20132;&#25237;\DOCUME~1\IBM-69\LOCALS~1\Temp\&#37329;&#21033;&#21326;07&#24180;11&#26376;T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335;&#26041;&#38598;&#22242;\1&#12289;&#35780;&#20272;&#39033;&#30446;\15&#12289;&#26477;&#24030;&#21452;&#23792;&#20083;&#19994;&#32929;&#26435;&#36716;&#35753;&#39033;&#30446;&#65292;2015-2-3\1&#12289;&#36164;&#20135;&#35780;&#20272;&#25253;&#21578;\0000&#26477;&#24030;&#21452;&#23792;&#20083;&#19994;&#65292;2015-2-6&#65288;&#20272;&#20540;&#65289;\2&#12289;&#35780;&#20272;&#26126;&#32454;&#34920;&#65292;2015-3-5&#65288;&#35843;&#25972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38271;&#22478;-&#24314;&#34892;11&#25143;\&#26477;&#37325;&#26426;&#26800;&#19977;&#22788;&#25151;&#22320;&#20135;&#26085;&#31199;&#37329;\&#23002;&#29690;--&#26477;&#24030;&#37325;&#22411;&#26426;&#26800;&#26377;&#38480;&#20844;&#21496;&#31199;&#37329;&#35780;&#20272;&#39033;&#30446;\&#26477;&#24030;&#37325;&#22411;&#26426;&#26800;&#26377;&#38480;&#20844;&#21496;&#24188;&#20799;&#22253;&#25151;&#23627;&#24314;&#31569;&#29289;&#35780;&#20272;&#35745;&#31639;&#34920;-V2.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bj\Desktop\my%20job\&#27169;&#29256;\&#25151;&#22320;&#20135;&#35780;&#20272;&#65288;&#24066;&#22330;&#27861;&#65289;\&#26696;&#20363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hang%20Ling\Local%20Settings\Temporary%20Internet%20Files\OLK4\PII%20entry%20sheet-2640%20GIT%20(Dec'04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ouhong\&#21508;&#34892;&#24213;&#31295;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998;&#26512;&#3492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iel\&#28860;&#21378;&#25928;&#30410;&#27979;&#31639;\PRICEOI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8;&#26009;&#26126;&#32454;\2007&#24180;\12&#26376;\&#37325;&#205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23457;&#26680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2003&#24180;\CG_03.12\&#27700;&#27877;\CG_&#27700;&#27877;_Sheet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Icecream\mywork\&#25299;&#26222;&#20943;&#38663;IPO\&#35797;&#31639;&#34920;&#32769;&#65288;cash&#65289;\&#25299;&#26222;&#20943;&#38663;07&#35797;&#31639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Documents%20and%20Settings\770698\Desktop\ICBC\&#24066;&#20998;&#34892;\NB%20Branch%20Breakdowns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5;&#21521;&#36164;&#26009;\&#38065;&#28526;&#36724;&#25215;06T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&#25253;&#34920;\winnt\temp\Control_list_CEA_20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NE\&#20272;&#20215;&#37096;&#25991;&#20214;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\&#26700;&#38754;\&#23425;&#27874;&#28207;\&#24320;&#34892;&#25351;&#26631;&#20307;&#31995;\My%20Documents\&#24037;&#20316;&#24213;&#31295;12.11\&#22303;&#22320;&#24213;&#3129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2006&#24180;&#24180;&#25253;\&#32511;&#28304;\&#23425;&#22269;&#32511;&#28304;TB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213;&#24378;\&#26041;&#22825;&#25216;&#26415;\Documents%20and%20Settings\radons_new\My%20Documents\ARCHIVE\2001%20GFO&amp;ROACE\GFO%20August\GFO_OJP_Au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2\d\&#21704;&#23572;&#28392;&#38081;&#36335;&#23616;\&#27719;&#24635;\&#20027;&#19994;&#12289;&#38271;&#25237;\&#35780;&#20272;&#27719;&#24635;&#34920;(8.11&#25913;&#21160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DEMEI\My%20Documents\&#25253;&#21578;&#33539;&#25991;v3.1--&#20108;&#37096;&#30340;\&#23457;&#35745;&#34920;&#26684;&#65288;&#22806;&#36164;&#6528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d\08&#24180;&#24230;&#19994;&#21153;&#24213;&#31295;\08&#24180;&#24230;&#35780;&#20272;&#24213;&#31295;\&#38472;&#33778;&#33714;08&#24180;&#24230;&#35780;&#20272;&#24213;&#31295;\&#40857;&#28304;&#35780;&#20272;&#24213;&#31295;\&#19996;&#28023;&#40857;&#28304;\K46&#19996;&#28023;&#40857;&#28304;11&#26376;19&#26085;&#25253;&#21578;\&#19996;&#28023;&#40857;&#28304;&#20854;&#20182;&#24213;&#31295;\&#21556;&#25104;&#33322;\!&#23457;&#35745;&#19994;&#21153;2002\2004&#24180;\&#39640;&#23572;&#22827;\&#23457;&#35745;&#27169;&#26495;\&#35774;&#35745;&#35797;&#31639;&#24179;&#34913;&#34920;\&#35797;&#31639;&#24179;&#34913;&#3492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\2006work\&#20013;&#20132;&#39033;&#30446;\&#22522;&#30784;&#36164;&#26009;\&#20013;&#21457;&#36164;&#20135;&#35780;&#20272;&#20844;&#21496;&#36164;&#26009;&#23450;&#31295;0319\WINDOWS\TEMP\My%20Documents\&#24037;&#20316;&#24213;&#31295;12.11\&#22303;&#22320;&#24213;&#31295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36164;&#21487;&#34892;&#24615;&#20998;&#26512;\&#25237;&#36164;&#20998;&#26512;&#26631;&#20934;&#25968;&#25454;&#34920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ihuiyuan\Desktop\&#21333;&#25143;&#35797;&#31639;&#24179;&#34913;&#34920;-&#22478;&#20851;&#31918;&#25152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4;&#37117;&#37329;&#38108;\&#38271;&#25237;-&#22235;&#24029;&#37329;&#26704;\7-3\&#21382;&#21490;&#36164;&#26009;\&#36164;&#20135;&#35780;&#20272;&#32479;&#35745;&#36164;&#26009;\&#21046;&#36896;&#36153;&#29992;&#32479;&#35745;&#3492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\2006work\&#20013;&#20132;&#39033;&#30446;\&#22522;&#30784;&#36164;&#26009;\&#20013;&#21457;&#36164;&#20135;&#35780;&#20272;&#20844;&#21496;&#36164;&#26009;&#23450;&#31295;0319\&#37096;&#38376;&#31649;&#29702;&#21450;&#24037;&#20316;&#24635;&#32467;\&#20013;&#21457;&#26631;&#20934;\&#29616;&#22330;&#24037;&#20316;&#24213;&#31295;\&#24212;&#29992;\My%20Documents\&#24037;&#20316;&#24213;&#31295;12.11\&#22303;&#22320;&#24213;&#3129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Statute\paper\10\EXCEL\&#23457;&#26680;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ms\&#25253;&#34920;&#22791;&#20221;\2001&#24180;&#19978;&#24066;&#25253;&#34920;\&#22266;&#23450;&#36164;&#20135;&#36164;&#2600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OneDrive\&#20849;&#20139;\2019-&#22825;&#28304;\2019-4-24&#32461;&#20852;&#21326;&#36890;&#24066;&#22330;\&#35745;&#31639;&#24213;&#31295;\002+&#32461;&#20852;&#21326;&#36890;&#24066;&#22330;&#26377;&#38480;&#20844;&#21496;-jh_&#19977;&#32423;&#22797;&#26680;&#23457;&#26680;&#24847;&#35265;\002&#21326;&#36890;&#24066;&#22330;&#21450;&#29289;&#19994;&#20844;&#21496;-&#19977;&#22797;&#20462;&#35746;&#29256;2019-6-26\002-00%20&#32461;&#20852;&#21326;&#36890;&#24066;&#22330;&#26377;&#38480;&#20844;&#21496;-lyz-&#19977;&#22797;&#20462;&#35746;&#29256;\2%20&#22266;&#23450;&#36164;&#20135;&#21450;&#22303;&#22320;&#24213;&#31295;\&#25910;&#30410;&#27861;&#24213;&#31295;-&#24066;&#22330;&#20844;&#21496;-&#26377;&#38480;&#24180;(&#32771;&#34385;&#26080;&#35777;&#12289;&#21010;&#25320;&#65289;-V1.10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7719;\&#24213;&#31295;&#27169;&#26495;\2012&#31246;%20&#24213;&#31295;\&#25152;&#24471;&#31246;2012\&#36890;&#29992;&#31867;\&#32435;&#31246;&#35843;&#25972;&#34920;201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3539;&#26641;&#22862;\&#20849;&#20139;\&#30707;&#21270;&#21152;&#27833;&#31449;&#35780;&#20272;&#26126;&#32454;&#34920;&#65288;&#27969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GOLDPYR4\ARENTO\TOOLBO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271;&#20140;&#24213;&#31295;&#20250;&#35758;&#36164;&#26009;\&#19979;&#21457;&#36164;&#26009;\&#28145;&#22323;&#25152;&#25552;&#20379;&#36164;&#26009;\&#24213;&#31295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10\c&#38271;&#22478;\POWER%20ASSUMPTION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425;&#27874;&#33778;&#22763;\2015&#24180;\&#22312;&#24314;&#24037;&#31243;\12&#26376;&#20221;&#25240;&#26087;&#26126;&#3245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gongdingke\&#26700;&#38754;\&#35780;&#20272;&#36164;&#26009;\&#36816;&#21160;\&#31185;&#30446;&#26126;&#32454;\&#24341;&#20986;&#25253;&#34920;\8&#26376;&#20221;\tffam1500m000_400_20150902-163710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-108\h\&#23458;&#25143;&#36164;&#26009;\&#20027;&#26495;\&#27743;&#33487;&#21556;&#20013;\&#38271;&#24449;&#21046;&#33647;&#21378;\12-31\&#24212;&#25910;&#20184;&#24080;&#40836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29;&#29275;&#33021;&#28304;2009&#24180;&#24213;&#31295;&#24402;&#26723;\&#23376;&#20844;&#21496;\&#23665;&#35199;(&#21547;&#27573;&#29579;&#22825;&#27888;)\&#27573;&#29579;&#21512;&#24182;\&#21271;&#22823;&#38738;&#40479;2001\&#19978;&#28023;&#21830;&#29992;\2001&#24180;&#24213;&#3129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24191;&#23431;\05&#24180;&#25253;\&#24191;&#23431;\2005&#24180;&#25253;\&#24191;&#23431;&#38598;&#22242;\&#32461;&#20852;&#39640;&#23572;&#22827;\2005&#24180;&#25253;\&#35832;&#26280;&#27704;&#24378;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87;&#23457;&#21333;&#20301;\&#22825;&#21488;&#38134;&#36718;\03&#24180;&#23457;\&#38144;&#21806;\WINDOWS\Desktop\&#38047;\&#36164;&#26009;\&#38134;&#36718;&#39044;&#26597;\&#25140;\&#24213;&#31295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266;&#23450;&#36164;&#20135;&#23457;&#35745;&#24213;&#31295;(&#29664;&#27743;&#23454;&#19994;&#38598;&#22242;2006-11-20)\&#22266;&#23450;&#36164;&#20135;&#25240;&#26087;&#36153;&#29992;&#27599;&#26376;&#20998;&#37197;&#3492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1\c\My%20Documents\&#24429;&#30887;&#33459;\2001&#24180;&#25253;&#20844;&#21496;&#36164;&#26009;\&#26376;&#25253;&#36164;&#26009;\My%20Documents\2001&#24180;&#25253;&#20844;&#21496;&#36164;&#26009;\2001&#24180;&#25253;&#20844;&#21496;&#36164;&#26009;\0103&#26376;&#25253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72;&#24039;&#33673;\&#30465;&#22806;&#29255;&#21306;\&#21457;&#36135;\2006&#24180;&#21457;&#36135;\2006&#24180;2&#26376;&#21457;&#3613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TAOLP\LOCALS~1\Temp\Rar$DI06.594\Documents%20and%20Settings\wangfang\&#26700;&#38754;\&#26032;&#24314;&#25991;&#20214;&#22841;\Documents%20and%20Settings\Administrator\&#26700;&#38754;\&#27494;&#27721;&#21452;&#40548;\&#23002;&#20754;&#23071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.YOUR-E1A5D5113E\&#26700;&#38754;\&#21046;&#30416;&#38144;&#21806;&#26126;&#32454;&#3492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LINDA&#24213;&#31295;\08&#24213;&#31295;\&#25299;&#26222;\&#39280;&#20214;5\&#26367;&#20195;&#27979;&#35797;&#65293;&#39280;&#20214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5;&#21442;&#19982;&#30340;`````\&#37329;&#22522;-&#20132;&#25237;\08.10.13\clj\&#26700;&#38754;\&#20113;&#40857;\05-06&#24180;&#21508;&#24180;&#36864;&#361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35780;&#20272;&#30456;&#20851;&#36164;&#26009;\&#25910;&#30410;&#27861;&#35780;&#20272;&#36164;&#26009;\04&#23433;&#26480;&#20262;\&#36865;&#23457;&#37096;&#38376;&#32463;&#29702;\33&#23433;&#25463;&#20262;&#31185;&#25216;&#33829;&#19994;&#29616;&#37329;&#27969;&#39044;&#27979;&#34920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457;&#35745;&#25991;&#26723;\&#38271;&#26149;&#20113;&#39030;\&#38271;&#26149;&#20113;&#39030;\08.11&#20113;&#39030;\0811&#24213;&#31295;\&#38271;&#26149;&#37096;&#20214;&#65293;08&#24180;&#65293;&#31456;&#24609;&#2974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ju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\2009&#24180;&#24213;&#31295;\&#36816;&#36798;&#20013;&#25253;\&#36164;&#20135;&#26680;&#23454;\&#21608;&#23567;&#26480;&#24213;&#31295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334;&#24230;&#20113;\&#30334;&#24230;&#20113;&#21516;&#27493;&#30424;\&#24037;&#20316;\&#20013;&#27719;\&#22825;&#28304;&#36164;&#20135;&#35780;&#20272;2018\&#23425;&#27874;&#28023;&#20107;&#27861;&#38498;-&#19996;&#37030;&#33337;&#21378;\&#35745;&#31639;&#24213;&#31295;\&#19996;&#37030;-&#25151;&#20135;&#22303;&#22320;\&#29992;&#21451;&#23548;&#36134;--&#22266;&#23450;&#36164;&#20135;(1)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334;&#24230;&#20113;\&#30334;&#24230;&#20113;&#21516;&#27493;&#30424;\&#24037;&#20316;\&#20013;&#27719;\&#22825;&#28304;&#36164;&#20135;&#35780;&#20272;2018\&#23425;&#27874;&#28023;&#20107;&#27861;&#38498;-&#19996;&#37030;&#33337;&#21378;\&#35745;&#31639;&#24213;&#31295;\&#19996;&#37030;-&#25151;&#20135;&#22303;&#22320;\&#25151;&#23627;&#24314;&#31569;&#29289;-&#25104;&#26412;&#27861;-&#19996;&#37030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\lvcheng\&#32737;&#32736;&#22478;&#22303;&#24314;\&#25237;&#26631;&#24635;&#20215;&#23553;&#38754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gle-780365\20041231\Documents%20and%20Settings\gen\My%20Documents\Air%20China\Shandong\gufen\inventory\EY\inventory-SDAC\stock%20provision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1504ad80bec3f0f2\&#20849;&#20139;\2020-&#22825;&#28304;\20201-1-8&#26477;&#35774;\&#35745;&#31639;&#24213;&#31295;\&#20803;&#21512;&#32622;&#19994;\&#20551;&#35774;&#24320;&#21457;&#27861;-&#36828;&#21512;V1.0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Documents%20and%20Settings\ZhangBaiyu\&#26700;&#38754;\&#20272;&#20540;&#27169;&#22411;&#12289;&#30408;&#21033;&#39044;&#27979;&#31532;&#22235;&#31295;\DOCUME~1\ZHANGB~1\LOCALS~1\Temp\Rar$DI00.893\windows\TEMP\Rar$DI50.1254\Job\Unicom-anhui\2002-final\PBC\CDMA&#27979;&#31639;&#34920;\updated\1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5780;&#20272;&#36164;&#26009;\&#35780;&#20272;&#39033;&#30446;\&#37329;&#25151;&#26262;%20&#36890;\Documents%20and%20Settings\ThinkPad\&#26700;&#38754;\&#20845;&#21512;&#27491;&#26093;&#35780;&#20272;&#24037;&#20316;&#27169;&#26495;\&#26032;&#24314;&#25991;&#20214;&#22841;\&#20013;&#38155;&#20844;&#21496;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frank\LOCALS~1\Temp\Rar$DI00.212\&#36134;&#31807;&#36164;&#26009;\8&#26376;&#36134;&#31807;&#36164;&#26009;\&#25968;&#37327;&#37329;&#39069;&#36134;\&#22806;&#38144;\&#28068;&#2406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2\d\&#21704;&#23572;&#28392;&#38081;&#36335;&#23616;\&#27719;&#24635;\&#20027;&#19994;&#12289;&#38271;&#25237;\&#25151;&#23627;&#12289;&#32447;&#36335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zhpg\2009\&#21326;&#30427;&#36798;\&#21326;&#30427;&#36798;&#20179;&#20648;&#24213;&#31295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Icecream\mywork\&#25299;&#26222;&#20943;&#38663;IPO\&#35797;&#31639;&#34920;&#32769;&#65288;cash&#65289;\IPO\&#36827;&#20986;&#21475;&#20844;&#21496;\2007\2007&#36827;&#20986;&#21475;&#32047;&#35745;&#25240;&#2608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zlin\Desktop\&#35774;&#22791;&#35780;&#20272;&#24213;&#31295;-&#21442;&#32771;&#27169;&#26495;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8;&#24066;&#20844;&#21496;&#23457;&#35745;\&#29233;&#24314;\2002&#24180;&#29233;&#24314;\&#29233;&#24314;&#35745;&#36130;&#37096;\&#20020;&#26102;&#25991;&#20214;\&#30701;&#26399;&#25237;&#36164;&#25991;&#2021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\cifi\&#21512;&#21516;&#30456;&#20851;\&#21512;&#21516;&#21488;&#36134;\&#21512;&#21516;&#21488;&#36134;&#26679;&#26412;&#65288;&#26032;&#65289;1.9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5;&#28304;&#35780;&#20272;\&#39033;&#30446;\&#21488;&#21326;&#39033;&#30446;\2011---&#21488;&#21326;&#39033;&#30446;\&#31119;&#21326;&#32455;&#36896;%202011&#24180;\&#31119;&#21326;--2011\&#31119;&#21326;&#23384;&#36135;\&#31119;&#21326;&#23384;&#36135;&#32456;&#31295;\&#31119;&#21326;---&#24211;&#23384;&#21830;&#21697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xuejun\2000&#39044;&#31639;&#34920;&#26684;\&#39044;&#31639;&#24180;&#24230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4503;&#28165;&#31199;&#37329;\&#19987;&#23478;&#20462;&#25913;\&#32461;&#20852;&#24464;&#24037;&#35774;&#22791;&#35780;&#20272;&#35745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房产明细-企业提供"/>
      <sheetName val="步骤复核表"/>
      <sheetName val="概括表、结果汇总表"/>
      <sheetName val="案例统计"/>
      <sheetName val="市场法-案例调查表"/>
      <sheetName val="4-6-1房屋建筑物市场法评估明细表"/>
      <sheetName val="市场法案例-汇总"/>
      <sheetName val="(出售)市场法计算表-繁景花园121幢"/>
      <sheetName val="房屋评估明细表"/>
      <sheetName val="人才公寓-租金市场法"/>
      <sheetName val="小区内部位置"/>
      <sheetName val="租金案例"/>
      <sheetName val="位置图"/>
      <sheetName val="商铺-租金市场法"/>
      <sheetName val="商铺-租金案例 "/>
      <sheetName val="商铺位置图例"/>
      <sheetName val="商铺位置和案例位置"/>
      <sheetName val="Sheet6"/>
      <sheetName val="二手房交易税费表"/>
      <sheetName val="Sheet2"/>
      <sheetName val="市场租金案例-繁景花园"/>
      <sheetName val="收益法-计算表-繁景花园121幢"/>
      <sheetName val="4-6-1房屋建筑物收益法评估明细表"/>
      <sheetName val="4-6-1房屋建筑物--要删除"/>
      <sheetName val="案例统计-写字楼"/>
      <sheetName val="J1楼计算表"/>
      <sheetName val="J1房地产计算表"/>
      <sheetName val="J1租赁数据统计"/>
      <sheetName val="J2J3楼计算表 "/>
      <sheetName val="J2J3租赁数据统计"/>
      <sheetName val="租赁数据统计"/>
      <sheetName val="租赁情况汇总表"/>
      <sheetName val="二层计算表"/>
      <sheetName val="二层租赁数据统计"/>
      <sheetName val="商铺成交案例"/>
      <sheetName val="一层商铺其他出售案例"/>
      <sheetName val="一层商铺出售案例（测算）"/>
      <sheetName val="一层商铺出售案例调查表"/>
      <sheetName val="一层商铺出售计算表—市场法"/>
      <sheetName val="三楼商铺租金案例"/>
      <sheetName val="收益法汇金-2017年12月31日"/>
      <sheetName val="办公——成交案例"/>
      <sheetName val="市场法-计算表"/>
      <sheetName val="亚细亚B写字楼"/>
      <sheetName val="亚细亚B座-司法拍卖"/>
      <sheetName val="评估对象-商铺"/>
      <sheetName val="Sheet11"/>
      <sheetName val="房屋建筑物、构筑物权属统计表"/>
      <sheetName val="普通建筑物勘察表"/>
      <sheetName val="重要建筑物勘察表"/>
      <sheetName val="成本法-前期及其他费用利息利润取值"/>
      <sheetName val="成本法-工程造价指数表"/>
      <sheetName val="成本法-重要建筑决算调整法计算表"/>
      <sheetName val="成本法-重要房屋类比法计算表"/>
      <sheetName val="成本法-重置价格测算表"/>
      <sheetName val="成本法-普通决算调整法"/>
      <sheetName val="成本法-普通房屋类比法计算表"/>
      <sheetName val="成新率计算表"/>
      <sheetName val="物业现状参考鉴定表"/>
      <sheetName val="商铺租金案例"/>
      <sheetName val="收益法-计算表-马市街139号南3-4间"/>
      <sheetName val="宁波重置价格"/>
      <sheetName val="耐用年限"/>
      <sheetName val="工程类别"/>
      <sheetName val="基准地价法-墩莳"/>
      <sheetName val="Sheet1"/>
    </sheetNames>
    <definedNames>
      <definedName name="aaa" refersTo="='Sheet1 (2)'!#REF!" sheetId="6"/>
      <definedName name="abc" refersTo="='Sheet1 (2)'!#REF!" sheetId="6"/>
      <definedName name="d" refersTo="='Sheet1 (2)'!#REF!" sheetId="6"/>
      <definedName name="fr" refersTo="='Sheet1 (2)'!#REF!" sheetId="6"/>
      <definedName name="gt" refersTo="='Sheet1 (2)'!#REF!" sheetId="6"/>
      <definedName name="j" refersTo="='Sheet1 (2)'!#REF!" sheetId="6"/>
      <definedName name="JHH" refersTo="='Sheet1 (2)'!#REF!" sheetId="6"/>
      <definedName name="jw" refersTo="='Sheet1 (2)'!#REF!" sheetId="6"/>
      <definedName name="K" refersTo="='Sheet1 (2)'!#REF!" sheetId="6"/>
      <definedName name="ll" refersTo="='Sheet1 (2)'!#REF!" sheetId="6"/>
      <definedName name="lm" refersTo="='Sheet1 (2)'!#REF!" sheetId="6"/>
      <definedName name="Q" refersTo="='Sheet1 (2)'!#REF!" sheetId="6"/>
      <definedName name="tr" refersTo="='Sheet1 (2)'!#REF!" sheetId="6"/>
      <definedName name="WWW" refersTo="='Sheet1 (2)'!#REF!" sheetId="6"/>
      <definedName name="共和国发挥搞活" refersTo="='Sheet1 (2)'!#REF!" sheetId="6"/>
      <definedName name="号" refersTo="='Sheet1 (2)'!#REF!" sheetId="6"/>
      <definedName name="宏7" refersTo="='Sheet1 (2)'!#REF!" sheetId="6"/>
      <definedName name="宏8" refersTo="='Sheet1 (2)'!#REF!" sheetId="6"/>
      <definedName name="金" refersTo="='Sheet1 (2)'!#REF!" sheetId="6"/>
      <definedName name="金2" refersTo="='Sheet1 (2)'!#REF!" sheetId="6"/>
      <definedName name="金了" refersTo="='Sheet1 (2)'!#REF!" sheetId="6"/>
      <definedName name="鑫" refersTo="='Sheet1 (2)'!#REF!" sheetId="6"/>
      <definedName name="油罐15立方询价" refersTo="='Sheet1 (2)'!#REF!" sheetId="6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삅ོ䚋栠Ѫ"/>
      <sheetName val="삅ོ䚋栠"/>
      <sheetName val="账面外销"/>
      <sheetName val="销售汇总T"/>
      <sheetName val="账面内销"/>
      <sheetName val="分类汇总表"/>
      <sheetName val="外销-涤布(ok)"/>
      <sheetName val="内销-涤布(ok)"/>
      <sheetName val="外销涤布承包部分"/>
      <sheetName val="外销涤布剔除承包部分"/>
      <sheetName val="外销涤布"/>
      <sheetName val="订单汇总"/>
      <sheetName val="科目余额表"/>
      <sheetName val="新准则TB"/>
      <sheetName val="B"/>
      <sheetName val="W"/>
      <sheetName val="UFPrn20090205130931"/>
      <sheetName val="本部损"/>
      <sheetName val="Erection"/>
      <sheetName val="BALANCE SHEET"/>
      <sheetName val="预付账款Dy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三合一设备评估用表816"/>
      <sheetName val="计算表"/>
      <sheetName val="E1020"/>
      <sheetName val="办公设备"/>
      <sheetName val="车辆"/>
      <sheetName val="其他建筑物"/>
      <sheetName val="电子设备"/>
      <sheetName val="船舶"/>
      <sheetName val="船坞"/>
      <sheetName val="固定资产全部"/>
      <sheetName val="房屋建筑物"/>
      <sheetName val="价格指数"/>
      <sheetName val="企业表一"/>
    </sheetNames>
    <definedNames>
      <definedName name="车辆作业分析表"/>
      <definedName name="重要设备作业分析表2"/>
      <definedName name="重要设备作业分析表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审计前委托单位提供资料"/>
      <sheetName val="客户基本概况表"/>
      <sheetName val="33 - 销售清单"/>
      <sheetName val="关联企业情况表"/>
      <sheetName val="关联交易（往来）情况调查表"/>
      <sheetName val="或有事项审计记录"/>
      <sheetName val="期后事项审计记录"/>
      <sheetName val="持续经营能力审核表"/>
      <sheetName val="财务环境及状况调查表"/>
      <sheetName val="货币资金审定表"/>
      <sheetName val="库存现金盘点核对表"/>
      <sheetName val="银行存款"/>
      <sheetName val="银行存款余额调节表(1)"/>
      <sheetName val="银行存款余额调节表 (2)"/>
      <sheetName val="银行存款余额调节表 (3)"/>
      <sheetName val="银行存款余额调节表 (4)"/>
      <sheetName val="其他货币资金"/>
      <sheetName val="短期投资审定表"/>
      <sheetName val="短投及跌价准备"/>
      <sheetName val="应收账款审定表"/>
      <sheetName val="应收账款余额明细表"/>
      <sheetName val="其他应收款审定表"/>
      <sheetName val="其他应收款余额明细表"/>
      <sheetName val="预付账款审定表"/>
      <sheetName val="预付账款余额明细表"/>
      <sheetName val="应收款项坏帐准备"/>
      <sheetName val="存货汇总表"/>
      <sheetName val="开发成本明细表"/>
      <sheetName val="开发产品审定表"/>
      <sheetName val="开发产品明细表"/>
      <sheetName val="存货-低值易耗品"/>
      <sheetName val="存货跌价准备审定表"/>
      <sheetName val="待摊费用"/>
      <sheetName val="长期投资审定表"/>
      <sheetName val="长期股权投资明细表"/>
      <sheetName val="固定资产审定表"/>
      <sheetName val="固定资产明细表"/>
      <sheetName val="累计折旧明细表"/>
      <sheetName val="固定资产增加情况检查表"/>
      <sheetName val="固定资产减少情况检查表"/>
      <sheetName val="在建工程审定表"/>
      <sheetName val="在建工程余额明细表"/>
      <sheetName val="无形资产"/>
      <sheetName val="长期待摊费用审定表"/>
      <sheetName val="短期借款"/>
      <sheetName val="应付票据"/>
      <sheetName val="应付账款审定表"/>
      <sheetName val="应付帐款明细表"/>
      <sheetName val="预收账款审定表"/>
      <sheetName val="预收帐款明细表"/>
      <sheetName val="应付工资"/>
      <sheetName val="应付福利费"/>
      <sheetName val="应交税金"/>
      <sheetName val="其他应交款"/>
      <sheetName val="其他应付款审定表"/>
      <sheetName val="其他应付款明细表"/>
      <sheetName val="工资附加计提测算表"/>
      <sheetName val="预提费用"/>
      <sheetName val="长期借款"/>
      <sheetName val="股本（实收资本）审定表"/>
      <sheetName val="资本公积"/>
      <sheetName val="盈余公积"/>
      <sheetName val="未分配利润"/>
      <sheetName val="主营业务收入及成本审定表"/>
      <sheetName val="主营业务收入、主营业务成本明细表"/>
      <sheetName val="主营业务收入检查情况表"/>
      <sheetName val="主营业务成本检查表"/>
      <sheetName val="主营业务税金"/>
      <sheetName val="其他业务利润"/>
      <sheetName val="营业费用"/>
      <sheetName val="管理费用"/>
      <sheetName val="投资收益"/>
      <sheetName val="财务费用"/>
      <sheetName val="营业外收入"/>
      <sheetName val="营业外支出"/>
      <sheetName val="所得税"/>
      <sheetName val="应纳税所得额调整表"/>
      <sheetName val="审计业务约定书"/>
      <sheetName val="客户管理当局声明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工程形象进度"/>
      <sheetName val="规费预测"/>
      <sheetName val="前期工程费预测表"/>
      <sheetName val="设计费用预测表"/>
      <sheetName val="工程费用总预测"/>
      <sheetName val="评估假设"/>
      <sheetName val="单价表"/>
      <sheetName val="面积销售表"/>
      <sheetName val="收入表"/>
      <sheetName val="财务确认收入表"/>
      <sheetName val="项目开发计划"/>
      <sheetName val="2收入"/>
      <sheetName val="预售明细"/>
      <sheetName val="单位成本"/>
      <sheetName val="开发成本"/>
      <sheetName val="财务成本结转"/>
      <sheetName val="间接费用"/>
      <sheetName val="资金成本测算"/>
      <sheetName val="2总成本"/>
      <sheetName val="已发生成本"/>
      <sheetName val="3经营成本"/>
      <sheetName val="3-2经营成本附表"/>
      <sheetName val="4销售费用"/>
      <sheetName val="5管理费用"/>
      <sheetName val="6净利润"/>
      <sheetName val="7营运资金预测"/>
      <sheetName val="8还贷"/>
      <sheetName val="9资本性支出"/>
      <sheetName val="10评估表"/>
      <sheetName val="营运资金计算"/>
      <sheetName val="一览表（期初调整预收至损益）"/>
      <sheetName val="一览表 (2)"/>
      <sheetName val="无风险报酬率"/>
      <sheetName val="6营运资金预测 (2)"/>
      <sheetName val="长期借款"/>
      <sheetName val="一年内到期的流动负债"/>
      <sheetName val="其他应付款"/>
      <sheetName val="Graphs"/>
      <sheetName val="Sheet1"/>
      <sheetName val="Station I"/>
      <sheetName val="Station II"/>
      <sheetName val="Station 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应交税费实质性程序"/>
      <sheetName val="应交税费审定表"/>
      <sheetName val="应交税费明细表"/>
      <sheetName val="附注辅助表"/>
      <sheetName val="应交增值税明细表"/>
      <sheetName val="应交增值税销项税金测算表"/>
      <sheetName val="增值税、营业税及附加计算检查表"/>
      <sheetName val="全路径科目名称表"/>
      <sheetName val="应交所得税测算表"/>
      <sheetName val="应交税费期初数认定"/>
      <sheetName val="税金与申报表核对"/>
      <sheetName val="税金计提复核"/>
      <sheetName val="应交税费检查表"/>
      <sheetName val="土地增值税复核（房产专用）"/>
      <sheetName val="土地增值税测算方案（房产专用）"/>
      <sheetName val="纳税调整项目明细表"/>
      <sheetName val="调整分录汇总"/>
      <sheetName val="现金流量附注"/>
      <sheetName val="出口退税检查表"/>
      <sheetName val="表页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明细表"/>
      <sheetName val="租金评估明细表"/>
      <sheetName val="收益法-租金测算表"/>
      <sheetName val="步骤复核表"/>
      <sheetName val="土地状况、评估结果汇总"/>
      <sheetName val="宗地利用状况一览表"/>
      <sheetName val="宗地情况调查表"/>
      <sheetName val="土地使用权—居住用地价格调查表"/>
      <sheetName val="成本法"/>
      <sheetName val="市场法-工业2"/>
      <sheetName val="市场法-工业3"/>
      <sheetName val="市场法-住宅"/>
      <sheetName val="假设开发法"/>
      <sheetName val="4-6-1房屋建筑物"/>
      <sheetName val="4-6-2构筑物"/>
      <sheetName val="4-12-1无形-土地"/>
      <sheetName val="市场法-商业-出让土地"/>
      <sheetName val="地价指数"/>
      <sheetName val="案例选取（浙江土地网）"/>
      <sheetName val="杭州市商业出让土地出让案例汇总"/>
      <sheetName val="容积率调整"/>
      <sheetName val="土地等级调整"/>
      <sheetName val="基准地价法-机关团体用地"/>
      <sheetName val="基准地价法-住宅-CD-38A号地块"/>
      <sheetName val="基准地价法-商业-CD-38A号地块"/>
      <sheetName val="衢州市2017年第一季度地价动态监测"/>
      <sheetName val="衢州市2017年第二季度地价动态监测"/>
      <sheetName val="Sheet1"/>
      <sheetName val="市场法-工业-划拨土地"/>
      <sheetName val="土地案例整理-划拨土地"/>
      <sheetName val="容积率修正"/>
      <sheetName val="成本法-普通房屋类比法计算表"/>
      <sheetName val="B05成本"/>
      <sheetName val="四项成本"/>
      <sheetName val="成本法-前期及其他费用利息利润取值-建安"/>
      <sheetName val="成本法-前期及其他费用利息利润取值-装修"/>
      <sheetName val="价格指数-浙江"/>
      <sheetName val="成新率计算表-酒店"/>
      <sheetName val="成新率计算表-化验楼"/>
      <sheetName val="物业现状参考鉴定表"/>
      <sheetName val="耐用年限"/>
      <sheetName val="三家公司土地成本分摊"/>
      <sheetName val="公司内土地分摊"/>
      <sheetName val="装修款-付款明细"/>
      <sheetName val="装修合同"/>
      <sheetName val="土地市场法-计算表"/>
      <sheetName val="土地出租案例"/>
      <sheetName val="办公楼市场法-计算表"/>
      <sheetName val="办公出租案例 "/>
      <sheetName val="仓库出租案例"/>
      <sheetName val="司法拍卖案例"/>
      <sheetName val="黄岩区工业建筑物房屋评估比准价格"/>
      <sheetName val="#REF!"/>
      <sheetName val="凭证抽查表 "/>
      <sheetName val="存货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控制参数"/>
      <sheetName val="测试说明"/>
      <sheetName val="首页"/>
      <sheetName val="售价"/>
      <sheetName val="成本测算"/>
      <sheetName val="土地费用"/>
      <sheetName val="项目指标"/>
      <sheetName val="项目总成本测算"/>
      <sheetName val="工程费用"/>
      <sheetName val="开发成本明细表"/>
      <sheetName val="收入汇总"/>
      <sheetName val="预测收入"/>
      <sheetName val="预测成本"/>
      <sheetName val="预测销售税金"/>
      <sheetName val="预测销售费用"/>
      <sheetName val="销售费用预测"/>
      <sheetName val="预测管理费用"/>
      <sheetName val="计算结果表(存货)"/>
      <sheetName val="计算结果表 (单项土地)"/>
      <sheetName val="Sheet1"/>
      <sheetName val="净现金流计算表"/>
      <sheetName val="土地增值税计算"/>
      <sheetName val="企业所得税计算"/>
      <sheetName val="增值税细则"/>
      <sheetName val="增值税条例"/>
      <sheetName val="Sheet2"/>
      <sheetName val="自持部分计算表"/>
      <sheetName val="自有租赁"/>
      <sheetName val="近三年租金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报告、说明用"/>
      <sheetName val="资产负债表-审计后"/>
      <sheetName val="汇总表--单项"/>
      <sheetName val="填表说明"/>
      <sheetName val="填表前必做"/>
      <sheetName val="封面"/>
      <sheetName val="索引目录"/>
      <sheetName val="基本情况"/>
      <sheetName val="资产负债表"/>
      <sheetName val="审定数"/>
      <sheetName val="报告用"/>
      <sheetName val="汇总表"/>
      <sheetName val="分类汇总"/>
      <sheetName val="流动汇总"/>
      <sheetName val="货币汇总"/>
      <sheetName val="现金"/>
      <sheetName val="银行存款"/>
      <sheetName val="其他货币资金"/>
      <sheetName val="交易性金融资产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(利润)"/>
      <sheetName val="其他应收款"/>
      <sheetName val="存货汇总"/>
      <sheetName val="材料采购(在途物资)"/>
      <sheetName val="原材料"/>
      <sheetName val="在库周转材料"/>
      <sheetName val="委托加工物资"/>
      <sheetName val="产成品(库存商品)"/>
      <sheetName val="在产品(自制半成品)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投资性房地产汇总"/>
      <sheetName val="投资性房地产1"/>
      <sheetName val="投资性房地产2"/>
      <sheetName val="投资性房地产3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(土建)"/>
      <sheetName val="在建(设备)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付利息"/>
      <sheetName val="应付股利(利润)"/>
      <sheetName val="应交税费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目录"/>
      <sheetName val="B"/>
      <sheetName val="4-6-5车辆"/>
      <sheetName val="AFEMAI"/>
      <sheetName val="KEY"/>
      <sheetName val="Final sample listing"/>
      <sheetName val="固定资产审定表"/>
      <sheetName val="价格指数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参数"/>
      <sheetName val="相关资料汇总"/>
      <sheetName val="现场勘查表"/>
      <sheetName val="封面"/>
      <sheetName val="目录"/>
      <sheetName val="报告签发表"/>
      <sheetName val="评估业务基本事项调查表"/>
      <sheetName val="审核表"/>
      <sheetName val="评估方法适用性分析"/>
      <sheetName val="概括表、结果汇总表"/>
      <sheetName val="比较法-案例调查表"/>
      <sheetName val="司法拍卖案例"/>
      <sheetName val="市场法-计算表"/>
      <sheetName val="销售案例"/>
      <sheetName val="比较法-计算表 （新）"/>
      <sheetName val="收益法-租约分段（台球、棋牌）"/>
      <sheetName val="收益法-租约分段（16、17幢4号）"/>
      <sheetName val="收益法-计算表"/>
      <sheetName val="收益法-租金调查表"/>
      <sheetName val="成本法-重要建筑决算调整法计算表"/>
      <sheetName val="成本法-重要房屋类比法计算表"/>
      <sheetName val="成本法-普通决算调整法"/>
      <sheetName val="成新率计算表"/>
      <sheetName val="成本法-工程造价指数表"/>
      <sheetName val="成本法-前期及其他费用利息利润取值"/>
      <sheetName val="成本法-重置价格测算表"/>
      <sheetName val="物业现状参考鉴定表"/>
      <sheetName val="耐用年限"/>
      <sheetName val="工程类别"/>
      <sheetName val="收益法-租约分段（15幢6号)"/>
      <sheetName val="Sheet1"/>
      <sheetName val="设备1"/>
      <sheetName val="设备"/>
      <sheetName val="设备询价"/>
      <sheetName val="二手价"/>
      <sheetName val="装修"/>
      <sheetName val="装修询价"/>
      <sheetName val="司法案例"/>
      <sheetName val="家电家具"/>
      <sheetName val="家电询价"/>
      <sheetName val="401-1营业收入审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交易性金融负债程序表"/>
      <sheetName val="导引表"/>
      <sheetName val="交易性金融负债审核表"/>
      <sheetName val="凭证抽查表"/>
      <sheetName val="应付款项程序表"/>
      <sheetName val="导引表 (2)"/>
      <sheetName val="应付票据审核表 "/>
      <sheetName val="应付账款审核表"/>
      <sheetName val="应付账款"/>
      <sheetName val="附表1、合同成本台帐"/>
      <sheetName val="应付-开发"/>
      <sheetName val="应付-分包"/>
      <sheetName val="应付-其他"/>
      <sheetName val="应付-其他明细"/>
      <sheetName val="预收账款审核表"/>
      <sheetName val="凭证抽查表 (2)"/>
      <sheetName val="税金扣除情况"/>
      <sheetName val="其他、专项应付款程序表"/>
      <sheetName val="导引表 (3)"/>
      <sheetName val="其他应付款审核表"/>
      <sheetName val="其他应付款"/>
      <sheetName val="专项应付款审核表"/>
      <sheetName val="其他应付-外"/>
      <sheetName val="其他应付-其他"/>
      <sheetName val="预提"/>
      <sheetName val="应付股利审核表"/>
      <sheetName val="凭证抽查表 (3)"/>
      <sheetName val="应付职工薪酬程序表"/>
      <sheetName val="导引表 (4)"/>
      <sheetName val="历年调整"/>
      <sheetName val="应付职工薪酬审核表"/>
      <sheetName val="勾稽"/>
      <sheetName val="应付职工薪酬分配表"/>
      <sheetName val="表页-1"/>
      <sheetName val="应付职工薪酬检查表"/>
      <sheetName val="时间性差异表-工资"/>
      <sheetName val="时间性差异表-福利费"/>
      <sheetName val="时间性差异表-职工教育经费"/>
      <sheetName val="应付利息程序表"/>
      <sheetName val="导引表 (5)"/>
      <sheetName val="应付利息审核表"/>
      <sheetName val="凭证抽查表 (5)"/>
      <sheetName val="已交所得税程序表"/>
      <sheetName val="导引表 (6)"/>
      <sheetName val="已交所得税审核表"/>
      <sheetName val="凭证抽查表 (6)"/>
      <sheetName val="预计负债程序表"/>
      <sheetName val="导引表 (7)"/>
      <sheetName val="预计负债审核表"/>
      <sheetName val="凭证抽查表 (7)"/>
      <sheetName val="借款、长期应付款程序表"/>
      <sheetName val="导引表 (8)"/>
      <sheetName val="短期借款审核表"/>
      <sheetName val="长期借款审核表"/>
      <sheetName val="借款"/>
      <sheetName val="长期应付款审核表"/>
      <sheetName val="凭证抽查表 (8)"/>
      <sheetName val="实收资本程序表"/>
      <sheetName val="导引表 (9)"/>
      <sheetName val="实收资本审核表"/>
      <sheetName val="凭证抽查表 (9)"/>
      <sheetName val="资本、盈余公积程序表"/>
      <sheetName val="导引表 (10)"/>
      <sheetName val="资本公积审核表"/>
      <sheetName val="盈余公积审核表 "/>
      <sheetName val="凭证抽查表 (10)"/>
      <sheetName val="未分配利润程序表"/>
      <sheetName val="导引表 (11)"/>
      <sheetName val="未分配利润审核表"/>
      <sheetName val="凭证抽查表 (11)"/>
      <sheetName val="E1020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成本法-前期及其他费用利息利润取值"/>
      <sheetName val="步骤复核表"/>
      <sheetName val="概括表、结果汇总表"/>
      <sheetName val="4-6-1房屋建筑物"/>
      <sheetName val="构筑物"/>
      <sheetName val="房屋建筑物、构筑物分类统计表"/>
      <sheetName val="房屋建筑物、构筑物权属统计表"/>
      <sheetName val="普通建筑物勘察表"/>
      <sheetName val="重要建筑物勘察表"/>
      <sheetName val="成本法-工程造价指数表"/>
      <sheetName val="成本法-重要建筑决算调整法计算表"/>
      <sheetName val="成本法-重要房屋类比法计算表"/>
      <sheetName val="成本法-重置价格测算表"/>
      <sheetName val="成本法-普通决算调整法"/>
      <sheetName val="成本法-房屋建筑物计算表"/>
      <sheetName val="成本法-构筑物计算表"/>
      <sheetName val="实物清册1"/>
      <sheetName val="固定资产投资价格指数-浙江"/>
      <sheetName val="成新率计算表"/>
      <sheetName val="成新率计算2"/>
      <sheetName val="物业现状参考鉴定表"/>
      <sheetName val="耐用年限"/>
      <sheetName val="工程类别"/>
      <sheetName val="土建首页"/>
      <sheetName val="在建（土建）"/>
      <sheetName val="市场法-案例调查表"/>
      <sheetName val="市场法-计算表"/>
      <sheetName val="收益法-租金调查表"/>
      <sheetName val="收益法-计算表"/>
      <sheetName val="市场法计算表（西文一号B楼）"/>
      <sheetName val="前期及其他费用汇总表"/>
      <sheetName val="设计费计算表"/>
      <sheetName val="专业调整系数表(设计)"/>
      <sheetName val="复杂程度表(设计)"/>
      <sheetName val="收费基价表(设计)"/>
      <sheetName val="招标代理服务费"/>
      <sheetName val="环评费"/>
      <sheetName val="建设单位管理费"/>
      <sheetName val="监理费计算表"/>
      <sheetName val="以前年度损益调整"/>
      <sheetName val="B"/>
      <sheetName val="Sheet1 (11)"/>
      <sheetName val="案例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4-6-6电子设备"/>
      <sheetName val="附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tail Loan Move. &amp; Listing"/>
      <sheetName val="U500-finance cost"/>
      <sheetName val="Sheet1"/>
      <sheetName val="U500-finace cost"/>
      <sheetName val="I101- loan to related co2000"/>
      <sheetName val="I101-related co2001"/>
      <sheetName val="bankdisclosure2001"/>
      <sheetName val="bankdisclosure2000"/>
      <sheetName val="上级拨入资金2000"/>
      <sheetName val="短期借款2000"/>
      <sheetName val="上级拨入资金2001"/>
      <sheetName val="短期借款2001"/>
      <sheetName val="Q101"/>
      <sheetName val="汇丰银行"/>
      <sheetName val="渣打银行"/>
      <sheetName val="Movement"/>
      <sheetName val="Loan Analysis"/>
      <sheetName val="Avg Loan Balance"/>
      <sheetName val="ARP"/>
      <sheetName val="Detail Loan Move_ _ Listing"/>
      <sheetName val="INTEREST"/>
      <sheetName val="B"/>
      <sheetName val="3-1-1现金"/>
      <sheetName val="3-1-2银行存款"/>
      <sheetName val="3-1-3其他货币资金"/>
      <sheetName val="삅ོ䚋栠Ѫ"/>
      <sheetName val="삅ོ䚋栠"/>
      <sheetName val="삅ོ䚋"/>
      <sheetName val="bajkdisclosure2000"/>
      <sheetName val="短期借欺2000"/>
      <sheetName val="M_5A"/>
      <sheetName val="M_5C"/>
      <sheetName val="____"/>
      <sheetName val="企业表一"/>
      <sheetName val="M-5C"/>
      <sheetName val="M-5A"/>
      <sheetName val="Financ. Overview"/>
      <sheetName val="Toolbox"/>
      <sheetName val="AFEMAI"/>
      <sheetName val="新准则TB"/>
      <sheetName val="关联交易-存款"/>
      <sheetName val="eqpmad2"/>
      <sheetName val="XL4Poppy"/>
      <sheetName val="外销涤布"/>
      <sheetName val="5折旧预测ok"/>
      <sheetName val="E1020"/>
      <sheetName val="试算平衡表"/>
      <sheetName val="XBase"/>
      <sheetName val="综合"/>
      <sheetName val="Consol"/>
      <sheetName val="Repayment Summary"/>
      <sheetName val="DATA"/>
      <sheetName val="BALANCE SHEET"/>
      <sheetName val="Collateral"/>
      <sheetName val="封面"/>
      <sheetName val="3-11其他流动资产"/>
      <sheetName val="original"/>
      <sheetName val="总公司2002.12.31"/>
      <sheetName val="hkg01 5e"/>
      <sheetName val="KEY"/>
      <sheetName val=""/>
      <sheetName val="loan database"/>
      <sheetName val="资产负债表"/>
      <sheetName val="ÉÏ¼¶²¦Èë×Ê½ð2000"/>
      <sheetName val="¶ÌÆÚ½è¿î2000"/>
      <sheetName val="ÉÏ¼¶²¦Èë×Ê½ð2001"/>
      <sheetName val="¶ÌÆÚ½è¿î2001"/>
      <sheetName val="»ã·áÒøÐÐ"/>
      <sheetName val="Ôü´òÒøÐÐ"/>
      <sheetName val="¶ÌÆÚ½èÆÛ2000"/>
      <sheetName val="E101"/>
      <sheetName val="ARP-U201"/>
      <sheetName val="g101"/>
      <sheetName val="申报表封面"/>
      <sheetName val="A430"/>
      <sheetName val="汇总表"/>
      <sheetName val="选择报表"/>
      <sheetName val="_x005f_x0000__x005f_x0000__x005f_x0000__x005f_x0000__x0"/>
      <sheetName val="Disposition"/>
      <sheetName val="Entity Data"/>
      <sheetName val="F1"/>
      <sheetName val="勿删"/>
      <sheetName val="_x005f_x005f_x005f_x0000__x005f_x005f_x005f_x0000__x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租金案例"/>
      <sheetName val="评估结果汇总"/>
      <sheetName val="一期平均租金计算"/>
      <sheetName val="二期租金合同"/>
      <sheetName val="二期平均租金计算"/>
      <sheetName val="计算表"/>
      <sheetName val="Sheet1"/>
      <sheetName val="面积统计"/>
      <sheetName val="付款统计"/>
      <sheetName val="合同法摊销金额合计"/>
      <sheetName val="电子设备"/>
      <sheetName val="分类汇总"/>
      <sheetName val="现金"/>
      <sheetName val="银行存款"/>
      <sheetName val="其他货币资金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(利润)"/>
      <sheetName val="其他应收款"/>
      <sheetName val="材料采购(在途物资)"/>
      <sheetName val="原材料"/>
      <sheetName val="在库周转材料"/>
      <sheetName val="委托加工物资"/>
      <sheetName val="产成品(库存商品)"/>
      <sheetName val="在产品(自制半成品)"/>
      <sheetName val="发出商品"/>
      <sheetName val="在用周转材料"/>
      <sheetName val="一年到期非流动资产"/>
      <sheetName val="其他流动资产"/>
      <sheetName val="可出售-股票"/>
      <sheetName val="可出售-债券"/>
      <sheetName val="可出售-其他"/>
      <sheetName val="持有到期投资"/>
      <sheetName val="长期应收"/>
      <sheetName val="股权投资"/>
      <sheetName val="投资性房地产1"/>
      <sheetName val="投资性房地产2"/>
      <sheetName val="投资性房地产3"/>
      <sheetName val="房屋建筑物"/>
      <sheetName val="构筑物"/>
      <sheetName val="管道沟槽"/>
      <sheetName val="车辆"/>
      <sheetName val="土地"/>
      <sheetName val="在建(土建)"/>
      <sheetName val="在建(设备)"/>
      <sheetName val="工程物资"/>
      <sheetName val="固定资产清理"/>
      <sheetName val="生产性生物资产"/>
      <sheetName val="油气资产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(利润)"/>
      <sheetName val="其他应付款"/>
      <sheetName val="一年到期非流动负债"/>
      <sheetName val="其他流动负债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封面"/>
      <sheetName val="填表前必做"/>
      <sheetName val="资产负债表"/>
      <sheetName val="总公司2002.12.31"/>
      <sheetName val="表21 净利润调节表"/>
      <sheetName val="Sheet1 (11)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Sheet1"/>
      <sheetName val="全年"/>
      <sheetName val="sheet2"/>
      <sheetName val="Sheet3"/>
      <sheetName val="比较"/>
      <sheetName val="?动资产汇总表"/>
      <sheetName val="5运输设备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      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Journal list"/>
      <sheetName val="Journal list (2)"/>
      <sheetName val="Journal list (3)"/>
      <sheetName val="Journal list (4)"/>
      <sheetName val="Journal list (5)"/>
      <sheetName val="Log"/>
      <sheetName val="FS-W"/>
      <sheetName val="FS-N"/>
      <sheetName val="表7-4-1 固定资产变动表  (分专业)"/>
      <sheetName val="表8-7 工程合同汇总表"/>
      <sheetName val="30流动资产--垅处理"/>
      <sheetName val="31"/>
      <sheetName val="表7-1 固定赤产折旧表（上市） 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_动资产汇总表"/>
      <sheetName val="需补充资料"/>
      <sheetName val="24流动资产ĭ出租商品"/>
      <sheetName val="PwC-11应付工资及应付福利ഹ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Ĳ8流动资产-分期收款发出商品"/>
      <sheetName val="值列表"/>
      <sheetName val="삅ོ䚋栠Ѫ"/>
      <sheetName val="삅ོ䚋栠"/>
      <sheetName val="삅ོ"/>
      <sheetName val="삅ོ䚋"/>
      <sheetName val="삅"/>
      <sheetName val="企业表一"/>
      <sheetName val="M-5C"/>
      <sheetName val="M-5A"/>
      <sheetName val="本地传输光缆设备"/>
      <sheetName val="光设资产明细表"/>
      <sheetName val="光设备明细表"/>
      <sheetName val="微波设备"/>
      <sheetName val="微波明细表"/>
      <sheetName val="电源设备"/>
      <sheetName val="电源资产总表"/>
      <sheetName val="电源资产明细表"/>
      <sheetName val="电源明细表"/>
      <sheetName val="网络配套"/>
      <sheetName val="网配资产总表"/>
      <sheetName val="网配资产明细表"/>
      <sheetName val="网配明细表"/>
      <sheetName val="综合配套"/>
      <sheetName val="综合配套资产总表"/>
      <sheetName val="综合配套资产明细表"/>
      <sheetName val="综配明细表"/>
      <sheetName val="应付帐款明细表"/>
      <sheetName val="剩余物资明细表"/>
      <sheetName val="图表1"/>
      <sheetName val="2001年话费 "/>
      <sheetName val="网内"/>
      <sheetName val="2000年话费"/>
      <sheetName val="员工促销"/>
      <sheetName val="欠费"/>
      <sheetName val="说明"/>
      <sheetName val="报表内容"/>
      <sheetName val="缴款上半月"/>
      <sheetName val="缴款下半月"/>
      <sheetName val="C"/>
      <sheetName val="移库"/>
      <sheetName val="提返上半月"/>
      <sheetName val="提返下半月"/>
      <sheetName val="提返月报"/>
      <sheetName val="押金"/>
      <sheetName val="公话"/>
      <sheetName val="月报"/>
      <sheetName val="B"/>
      <sheetName val="旬报4"/>
      <sheetName val="旬报5"/>
      <sheetName val="旬报6"/>
      <sheetName val="旬报7"/>
      <sheetName val="旬报8"/>
      <sheetName val="旬报9"/>
      <sheetName val="2流动资产汇总衬"/>
      <sheetName val="Source"/>
      <sheetName val="设备部房屋"/>
      <sheetName val="资产负债表"/>
      <sheetName val="master"/>
      <sheetName val="U210' "/>
      <sheetName val="4-货币资金-现金"/>
      <sheetName val="Namelist"/>
      <sheetName val="J&amp;Q"/>
      <sheetName val=""/>
      <sheetName val="索引"/>
      <sheetName val="表11-4 ㉿"/>
      <sheetName val="6′应付工资"/>
      <sheetName val="长期负刺汇总表"/>
      <sheetName val="电子"/>
      <sheetName val="2流动︀ᇕ԰"/>
      <sheetName val="2流动㔀቎԰"/>
      <sheetName val="60其他应付"/>
      <sheetName val="B3011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旬报10"/>
      <sheetName val="旬报11"/>
      <sheetName val="1"/>
      <sheetName val="2"/>
      <sheetName val="3"/>
      <sheetName val="4"/>
      <sheetName val="5"/>
      <sheetName val="2006余额表"/>
      <sheetName val="表7-3 囚定资产有关资料"/>
      <sheetName val="表8-1 移刨"/>
      <sheetName val="表8&#13;6 在建工程明细表"/>
      <sheetName val="表8-7 工程ᐈ同汇总表(移动) (2)"/>
      <sheetName val="表9 长期嶅摊费用"/>
      <sheetName val="表10 长期投资"/>
      <sheetName val="概括表、结果汇总表"/>
      <sheetName val="4-6-1房屋建筑物"/>
      <sheetName val="yb"/>
      <sheetName val="银行存款收支检查情况表"/>
      <sheetName val="库存现金收支检查情况表"/>
      <sheetName val="其他货币资金明细表"/>
      <sheetName val="清单12.31"/>
      <sheetName val="递延所得税资产Dy"/>
      <sheetName val="Sheet1 (11)"/>
      <sheetName val="资料"/>
      <sheetName val="坏账准备审核表"/>
      <sheetName val="其他应收款审定表"/>
      <sheetName val="市场法-计算表"/>
      <sheetName val="4-6-1房屋建筑物市场法评估明细表"/>
      <sheetName val="4-6-5车辆"/>
      <sheetName val="表21 净利润调节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货币资金程序表"/>
      <sheetName val="导引表"/>
      <sheetName val="货币资金审核表"/>
      <sheetName val="凭证抽查表"/>
      <sheetName val="交易性金融资产程序表"/>
      <sheetName val="导引表 (2)"/>
      <sheetName val="交易性金融资产审核表"/>
      <sheetName val="凭证抽查表 (2)"/>
      <sheetName val="税金扣除情况"/>
      <sheetName val="应收款项程序表"/>
      <sheetName val="导引表 (3)"/>
      <sheetName val="应收票据审核表"/>
      <sheetName val="应收账款审核表"/>
      <sheetName val="预付账款审核表"/>
      <sheetName val="应收股利审核表"/>
      <sheetName val="应收利息审核表"/>
      <sheetName val="其他应收款审核表"/>
      <sheetName val="长期应收款审核表"/>
      <sheetName val="预付款"/>
      <sheetName val="预交税金"/>
      <sheetName val="其他应收"/>
      <sheetName val="坏帐准备金审核表"/>
      <sheetName val="凭证抽查表 (3)"/>
      <sheetName val="存货程序表"/>
      <sheetName val="导引表 (4)"/>
      <sheetName val="存货审核表"/>
      <sheetName val="存货抽查表"/>
      <sheetName val="存货计价测试表"/>
      <sheetName val="暂估存货抽查表"/>
      <sheetName val="凭证抽查表 (4)"/>
      <sheetName val="可供出售金融资产程序表"/>
      <sheetName val="导引表 (5)"/>
      <sheetName val="可供出售金融资产审核表"/>
      <sheetName val="凭证抽查表 (5)"/>
      <sheetName val="持有至到期投资程序表"/>
      <sheetName val="导引表 (6)"/>
      <sheetName val="持有至到期投资审核表"/>
      <sheetName val="凭证抽查表 (6)"/>
      <sheetName val="长期投资程序表"/>
      <sheetName val="导引表 (7)"/>
      <sheetName val="投资审核表"/>
      <sheetName val="凭证抽查表 (7)"/>
      <sheetName val="投资性房地产程序表"/>
      <sheetName val="导引表 (8)"/>
      <sheetName val="投资性房地产（成本）审核表"/>
      <sheetName val="投资性房地产（公允价值）审核表"/>
      <sheetName val="凭证抽查表 (8)"/>
      <sheetName val="固定资产及折旧程序表"/>
      <sheetName val="导引表 (9)"/>
      <sheetName val="固定资产及折旧审核表"/>
      <sheetName val="期初固定资产折旧审核表"/>
      <sheetName val="本年增加固定资产应提折旧审核表"/>
      <sheetName val="减少固定资产应提和停提折旧审核表"/>
      <sheetName val="固定资产清理审核表"/>
      <sheetName val="固定资产明细及累计折旧计算表"/>
      <sheetName val="FA抽凭"/>
      <sheetName val="在建工程、工程物资程序表"/>
      <sheetName val="导引表 (10)"/>
      <sheetName val="在建工程审核表"/>
      <sheetName val="工程物资审核表"/>
      <sheetName val="凭证抽查表 (10)"/>
      <sheetName val="生产性生物资产、油气资产程序表"/>
      <sheetName val="导引表 (11)"/>
      <sheetName val="生产性生物资产审核表"/>
      <sheetName val="油气资产审核表"/>
      <sheetName val="凭证抽查表 (11)"/>
      <sheetName val="无形资产、商誉、长期待摊程序表"/>
      <sheetName val="导引表 (12)"/>
      <sheetName val="无形资产摊销审核表"/>
      <sheetName val="长期待摊费用摊销审核表"/>
      <sheetName val="商誉审核表"/>
      <sheetName val="凭证抽查表 (12)"/>
      <sheetName val="开发支出程序表"/>
      <sheetName val="导引表 (13)"/>
      <sheetName val="开发支出审核表"/>
      <sheetName val="凭证抽查表 (13)"/>
      <sheetName val="借款抽凭"/>
      <sheetName val="应付职工薪酬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Leadsheet"/>
      <sheetName val="待摊费用过渡表"/>
      <sheetName val="ADJ Summary"/>
      <sheetName val="CR RECN."/>
      <sheetName val="直线法差异汇总"/>
      <sheetName val="直线法过渡表"/>
      <sheetName val="直线法余额"/>
      <sheetName val="直线法调整"/>
      <sheetName val="直线法差异摊消计算基数"/>
      <sheetName val="合同余额核实2011.12"/>
      <sheetName val="房租费用"/>
      <sheetName val="合同法摊销金额合计"/>
      <sheetName val="短期减租合同摊销统计"/>
      <sheetName val="主合同摊消统计"/>
      <sheetName val="付款统计"/>
      <sheetName val="TM1"/>
      <sheetName val="附表一（待修改）"/>
      <sheetName val="附表二（对外）"/>
      <sheetName val="固定资产未审表"/>
      <sheetName val="收入"/>
      <sheetName val="企业表一"/>
      <sheetName val="会计科目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机械设备步骤复核表"/>
      <sheetName val="车辆步骤复核表"/>
      <sheetName val="电子设备复核表"/>
      <sheetName val="设备类工作底稿目录"/>
      <sheetName val="4-6固定资产汇总"/>
      <sheetName val="机器设备核实表"/>
      <sheetName val="4-6-4机器设备"/>
      <sheetName val="电子设备核实表"/>
      <sheetName val="Sheet1"/>
      <sheetName val="机器设备询价"/>
      <sheetName val="询价记录"/>
      <sheetName val="机器设备作业分析表"/>
      <sheetName val="4-6-5车辆"/>
      <sheetName val="车辆作业表"/>
      <sheetName val="车辆询价"/>
      <sheetName val="4-6-6电子设备"/>
      <sheetName val="车辆核实表"/>
      <sheetName val="盘盈设备"/>
      <sheetName val="4-7在建工程汇总"/>
      <sheetName val="4-7-1在建（土建）"/>
      <sheetName val="4-7-2在建（设备）"/>
      <sheetName val="00000000"/>
      <sheetName val="电子设备询价"/>
      <sheetName val="底稿-步骤及复核表编写要求"/>
      <sheetName val="价格指数"/>
      <sheetName val="价格指数新"/>
      <sheetName val="存货入库截止性测试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目录"/>
      <sheetName val="步骤复核表"/>
      <sheetName val="4-6固定资产汇总"/>
      <sheetName val="机器设备核实表"/>
      <sheetName val="4-6-4机器设备"/>
      <sheetName val="设备状况调查表"/>
      <sheetName val="价格指数"/>
      <sheetName val="电子设备核实表"/>
      <sheetName val="4-6-6电子设备"/>
      <sheetName val="车辆核实表"/>
      <sheetName val="4-6-5车辆"/>
      <sheetName val="设备勘察表"/>
      <sheetName val="盘盈设备"/>
      <sheetName val="运输车辆状况调查表"/>
      <sheetName val="4-7在建工程汇总"/>
      <sheetName val="4-7-1在建（土建）"/>
      <sheetName val="4-7-2在建（设备）"/>
      <sheetName val="00000000"/>
      <sheetName val="车辆报废"/>
      <sheetName val="车辆分析表"/>
      <sheetName val="商品收发总账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销售费用程序表"/>
      <sheetName val="导引表"/>
      <sheetName val="_formula_"/>
      <sheetName val="销售费用审核表"/>
      <sheetName val="凭证抽查表"/>
      <sheetName val="发票抽查表"/>
      <sheetName val="销售费用标准科目"/>
      <sheetName val="306销售费用"/>
      <sheetName val="营业费用-余额表"/>
      <sheetName val="固定资产及折旧审核表"/>
      <sheetName val="无形资产摊销审核表"/>
      <sheetName val="投资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编制说明"/>
      <sheetName val="固定资产实质性程序"/>
      <sheetName val="固定资产导引表"/>
      <sheetName val="2018-171-2 审定表"/>
      <sheetName val="固定资产未审表"/>
      <sheetName val="未审增减变动表"/>
      <sheetName val="固定资产明细及累计折旧计算表2018"/>
      <sheetName val="固定资产明细及累计折旧计算表2017"/>
      <sheetName val="固定资产增加检查情况表"/>
      <sheetName val="固定资产减少检查情况表"/>
      <sheetName val="折旧分配查证表"/>
      <sheetName val="固定资产检查表"/>
      <sheetName val="固定资产盘点检查情况表"/>
      <sheetName val="固定资产减值准备查证表"/>
      <sheetName val="171-8已提足折旧清单"/>
      <sheetName val="171-10房屋及土地权证查验记录-1"/>
      <sheetName val="调整分录汇总1"/>
      <sheetName val="调整分录汇总2"/>
      <sheetName val="调整分录汇总3"/>
      <sheetName val="现金流量附注"/>
      <sheetName val="171-11房屋车辆权证查验记录-2"/>
      <sheetName val="171-9 2018年6月台账"/>
      <sheetName val="171-10 报废清单"/>
      <sheetName val="固定资产盘点小结"/>
      <sheetName val="固定资产折旧表"/>
      <sheetName val="土地使用权作业分析表—成本逼近法"/>
      <sheetName val="明细"/>
      <sheetName val="4-6-5车辆"/>
      <sheetName val="办公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PF23"/>
      <sheetName val="导引表1"/>
      <sheetName val="181无形资产"/>
      <sheetName val="无形资产查证表"/>
      <sheetName val="无形资产累计摊销计算表"/>
      <sheetName val="无形资产摊销分配表"/>
      <sheetName val="无形资产使用寿命分析表"/>
      <sheetName val="无形资产减值准备检查表"/>
      <sheetName val="固定资产折旧费用每月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管理费用程序表"/>
      <sheetName val="导引表"/>
      <sheetName val="管理费用审核表"/>
      <sheetName val="凭证抽查表"/>
      <sheetName val="发票抽查表"/>
      <sheetName val="销售费用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UFPrn20020708110604"/>
      <sheetName val="现金流量表2"/>
      <sheetName val="现金流量表3"/>
      <sheetName val="00000000"/>
      <sheetName val="Sheet1"/>
      <sheetName val="Sheet2"/>
      <sheetName val="2002年3月份"/>
      <sheetName val="2004年4月份"/>
      <sheetName val="Sheet3"/>
      <sheetName val="XL4Poppy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SW_TEO"/>
      <sheetName val="Open"/>
      <sheetName val="Main"/>
      <sheetName val="说明"/>
      <sheetName val="销量"/>
      <sheetName val="共享"/>
      <sheetName val="促销活动"/>
      <sheetName val="活动"/>
      <sheetName val="总表"/>
      <sheetName val="固定资产折旧测试"/>
      <sheetName val="??礫剑干啤（累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¹Ì¶¨×Ê²úÕÛ¾É²âÊÔ"/>
      <sheetName val="???e¨¢¡Â¨¢?¡À¨ª2"/>
      <sheetName val="???e¨¢¡Â¨¢?¡À¨ª3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1¨¬?¡§¡Á¨º2¨²???¨¦2a¨º?"/>
      <sheetName val="Links"/>
      <sheetName val="Lead"/>
      <sheetName val="__礫剑干啤（累"/>
      <sheetName val="__µ_½£¸ÉÆ¡£¨ÀÛ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1¨¬_¡§¡Á¨º2¨²___¨¦2a¨º_"/>
      <sheetName val="表1_质管部(14)"/>
      <sheetName val="表1财务部(16)_"/>
      <sheetName val="表14_-1"/>
      <sheetName val="表14_-2"/>
      <sheetName val="_能源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±í1_ÖÊ¹Ü²¿(14)"/>
      <sheetName val="±í1²ÆÎñ²¿(16)_"/>
      <sheetName val="±í14_-1"/>
      <sheetName val="±í14_-2"/>
      <sheetName val="_ÄÜÔ´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¡À¨ª1_?¨º1¨¹2?(14)"/>
      <sheetName val="¡À¨ª12???2?(16)_"/>
      <sheetName val="¡À¨ª14_-1"/>
      <sheetName val="¡À¨ª14_-2"/>
      <sheetName val="_?¨¹?¡ä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¡À¨ª1__¨º1¨¹2_(14)"/>
      <sheetName val="¡À¨ª12___2_(16)_"/>
      <sheetName val="__¨¹_¡ä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dm"/>
      <sheetName val=""/>
      <sheetName val="eqpmad2"/>
      <sheetName val="Hel-OIs"/>
      <sheetName val="????????"/>
      <sheetName val="KKKKKKKK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货币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应收款项程序表"/>
      <sheetName val="导引表"/>
      <sheetName val="应收票据审核表"/>
      <sheetName val="应收账款审核表"/>
      <sheetName val="预付账款审核表"/>
      <sheetName val="应收股利审核表"/>
      <sheetName val="应收利息审核表"/>
      <sheetName val="其他应收款审核表"/>
      <sheetName val="长期应收款审核表"/>
      <sheetName val="坏帐准备金审核表"/>
      <sheetName val="_formula_"/>
      <sheetName val="凭证抽查表 "/>
      <sheetName val="管理费用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主A"/>
      <sheetName val="附A-1"/>
      <sheetName val="附A-1-1"/>
      <sheetName val="附A-2"/>
      <sheetName val="基A-2-1"/>
      <sheetName val="基A-2-2"/>
      <sheetName val="附A-3"/>
      <sheetName val="附A-4"/>
      <sheetName val="附A-5"/>
      <sheetName val="附A-5-1"/>
      <sheetName val="附A-6"/>
      <sheetName val="附A-7"/>
      <sheetName val="附A-8"/>
      <sheetName val="主B"/>
      <sheetName val="附B-1"/>
      <sheetName val="基B-1-1"/>
      <sheetName val="基B-1-2"/>
      <sheetName val="基B-1-3"/>
      <sheetName val="基B-1-4"/>
      <sheetName val="基B-1-5"/>
      <sheetName val="基B-1-6"/>
      <sheetName val="附B-2"/>
      <sheetName val="附B-3"/>
      <sheetName val="附B-3-1"/>
      <sheetName val="附B-4"/>
      <sheetName val="1"/>
      <sheetName val="综合管理部留用"/>
      <sheetName val="综合管理部"/>
      <sheetName val="质保部留用"/>
      <sheetName val="工业园办公室留用"/>
      <sheetName val="工程部留用汇总"/>
      <sheetName val="工程部留用"/>
      <sheetName val="武保部留用"/>
      <sheetName val="工业园财务留用汇总"/>
      <sheetName val="工业园财务留用"/>
      <sheetName val="原料药留用汇总"/>
      <sheetName val="原料药（留用）"/>
      <sheetName val="原料药（报废）"/>
      <sheetName val="能留用汇总"/>
      <sheetName val="能源动力(留用)"/>
      <sheetName val="能源动力(报废)"/>
      <sheetName val="片剂留用汇总"/>
      <sheetName val="片剂(留用)"/>
      <sheetName val="片剂(报废)"/>
      <sheetName val="编表说明"/>
      <sheetName val="管理费用汇总"/>
      <sheetName val="办公室"/>
      <sheetName val="人事部"/>
      <sheetName val="生产部（计划）"/>
      <sheetName val="生产部（采购）"/>
      <sheetName val="生产部（仓储）"/>
      <sheetName val="质保"/>
      <sheetName val="工程部"/>
      <sheetName val="设备部"/>
      <sheetName val="财务部"/>
      <sheetName val="武保部"/>
      <sheetName val="11"/>
      <sheetName val="12"/>
      <sheetName val="13"/>
      <sheetName val="会计科目表"/>
      <sheetName val="机械设备步骤复核表"/>
      <sheetName val="价格指数新"/>
      <sheetName val="4-6-5车辆"/>
      <sheetName val="4-6-4机器设备"/>
      <sheetName val="无形资产使用寿命分析表"/>
      <sheetName val="无形资产累计摊销计算表"/>
      <sheetName val="5132"/>
      <sheetName val="资产负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机械设备步骤复核表"/>
      <sheetName val="价格指数新"/>
      <sheetName val="4-6-5车辆"/>
      <sheetName val="4-6-4机器设备"/>
      <sheetName val="B"/>
      <sheetName val="选择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源"/>
      <sheetName val="商务区销售计划表"/>
      <sheetName val="内部收益率(销售物业） "/>
      <sheetName val="整体收益率（资金占用）"/>
      <sheetName val="分产品收益测算(销售物业）"/>
      <sheetName val="分年度效益分析（销售物业）"/>
      <sheetName val="资金计划 "/>
      <sheetName val="成本分摊"/>
      <sheetName val="土增计算"/>
      <sheetName val="开发成本汇总表"/>
      <sheetName val="成本部09年度预算"/>
      <sheetName val="成本部数据"/>
      <sheetName val="成本基础底稿"/>
      <sheetName val="营销部2009年度预算"/>
      <sheetName val="收入结转表"/>
      <sheetName val="开发间接费及管理费"/>
      <sheetName val="分年度效益分析 (持有物业)"/>
      <sheetName val="分产品收益测算(持有物业）"/>
      <sheetName val="假设"/>
      <sheetName val="持有40年现金流"/>
      <sheetName val="持有20年出售"/>
      <sheetName val="企业表一"/>
      <sheetName val="M-5C"/>
      <sheetName val="M-5A"/>
      <sheetName val="坏帐准备金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设备类工作底稿目录"/>
      <sheetName val="4-6固定资产汇总"/>
      <sheetName val="机器设备网络询价"/>
      <sheetName val="机械设备步骤复核表"/>
      <sheetName val="4-6-4机器设备"/>
      <sheetName val="设备询价记录"/>
      <sheetName val="机器设备核实表"/>
      <sheetName val="询价"/>
      <sheetName val="电子设备核实表"/>
      <sheetName val="车辆步骤复核表"/>
      <sheetName val="车辆查档信息"/>
      <sheetName val="4-6-5车 辆"/>
      <sheetName val="车辆询价"/>
      <sheetName val="审计审定表"/>
      <sheetName val="Sheet1"/>
      <sheetName val="电子设备复核表"/>
      <sheetName val="4-6-6电子设备"/>
      <sheetName val="价格指数调整"/>
      <sheetName val="设备年限"/>
      <sheetName val="车辆核实表"/>
      <sheetName val="盘盈设备"/>
      <sheetName val="4-7在建工程汇总"/>
      <sheetName val="4-7-1在建（土建）"/>
      <sheetName val="4-7-2在建（设备）"/>
      <sheetName val="00000000"/>
      <sheetName val="机器设备作业分析表"/>
      <sheetName val="车辆作业表"/>
      <sheetName val="询价记录"/>
      <sheetName val="底稿-步骤及复核表编写要求"/>
      <sheetName val="询价记录（汇总）"/>
      <sheetName val="现场照片"/>
      <sheetName val="B"/>
      <sheetName val="5折旧预测ok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_formula_"/>
      <sheetName val="无形资产汇总表"/>
      <sheetName val="4-12-1无形-土地"/>
      <sheetName val="土地使用权核实表"/>
      <sheetName val="土地状况、评估结果汇总"/>
      <sheetName val="宗地利用状况一览表"/>
      <sheetName val="宗地情况调查表"/>
      <sheetName val="市场法-地价案例"/>
      <sheetName val="土地出让案例"/>
      <sheetName val="市场法-工业"/>
      <sheetName val="市场法-工业 (2)"/>
      <sheetName val="市场法-商业-1"/>
      <sheetName val="4-12-3无形-其他"/>
      <sheetName val="4-12-4无形-港口岸线使用权"/>
      <sheetName val="以前年度损益调整"/>
      <sheetName val="Collateral"/>
      <sheetName val="Disposition"/>
      <sheetName val="外销涤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资对比"/>
      <sheetName val="负对比"/>
      <sheetName val="利对比"/>
      <sheetName val="现对比"/>
      <sheetName val="现补对比"/>
      <sheetName val="合并权益变动表"/>
      <sheetName val="母公司权益变动表"/>
      <sheetName val="权益变动"/>
      <sheetName val="指标计算"/>
      <sheetName val="非经"/>
      <sheetName val="资合并"/>
      <sheetName val="负合并"/>
      <sheetName val="损合并"/>
      <sheetName val="抵销"/>
      <sheetName val="现合并"/>
      <sheetName val="现补合并"/>
      <sheetName val="表本部"/>
      <sheetName val="调本部"/>
      <sheetName val="表1"/>
      <sheetName val="调1"/>
      <sheetName val="表2"/>
      <sheetName val="调2"/>
      <sheetName val="表3"/>
      <sheetName val="调3"/>
      <sheetName val="表4"/>
      <sheetName val="调4"/>
      <sheetName val="表5"/>
      <sheetName val="调5"/>
      <sheetName val="表6"/>
      <sheetName val="调6"/>
      <sheetName val="表7"/>
      <sheetName val="调7"/>
      <sheetName val="表8"/>
      <sheetName val="调8"/>
      <sheetName val="表9"/>
      <sheetName val="调9"/>
      <sheetName val="表10"/>
      <sheetName val="调10"/>
      <sheetName val="表11"/>
      <sheetName val="调11"/>
      <sheetName val="表12"/>
      <sheetName val="调12"/>
      <sheetName val="表13"/>
      <sheetName val="调13"/>
      <sheetName val="表14"/>
      <sheetName val="调14"/>
      <sheetName val="表15"/>
      <sheetName val="调15"/>
      <sheetName val="表16"/>
      <sheetName val="调16"/>
      <sheetName val="表17"/>
      <sheetName val="调17"/>
      <sheetName val="表18"/>
      <sheetName val="调18"/>
      <sheetName val="表19"/>
      <sheetName val="调19"/>
      <sheetName val="表合并期初"/>
      <sheetName val="调合并期初"/>
      <sheetName val="表母公司期初"/>
      <sheetName val="调母公司期初"/>
      <sheetName val="暂时性差异计算表"/>
      <sheetName val="暂时性差异计算表（简）"/>
      <sheetName val="资"/>
      <sheetName val="负"/>
      <sheetName val="损"/>
      <sheetName val="现"/>
      <sheetName val="现附"/>
      <sheetName val="丁字帐户"/>
      <sheetName val="内部往来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库存商品余额表.dbf"/>
      <sheetName val="存货审核表"/>
      <sheetName val="资金计划 "/>
      <sheetName val="K3代码"/>
      <sheetName val="基本情况表"/>
      <sheetName val="A430"/>
      <sheetName val="PER SALES ORG"/>
      <sheetName val="科目余额表"/>
      <sheetName val="物资采购含税转出"/>
      <sheetName val="制造费用明细表"/>
      <sheetName val="生产成本检查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YS02-02"/>
      <sheetName val="E1020"/>
      <sheetName val="loan database"/>
      <sheetName val="Sheet3"/>
      <sheetName val="清单12.31"/>
      <sheetName val="银行存款.dbf"/>
      <sheetName val="基本信息"/>
      <sheetName val="应付帐款余额表"/>
      <sheetName val="企业表一"/>
      <sheetName val="M-5C"/>
      <sheetName val="M-5A"/>
      <sheetName val="B"/>
      <sheetName val="库存"/>
      <sheetName val="预收账款明细表-3"/>
      <sheetName val="应付账款导引表"/>
      <sheetName val="其他货币资金.dbf"/>
      <sheetName val="A16C"/>
      <sheetName val="Toolbox"/>
      <sheetName val="G5-6"/>
      <sheetName val="工时统计"/>
      <sheetName val="source"/>
      <sheetName val="参数"/>
      <sheetName val="CGC-1采购与付款循环控制测试汇总表"/>
      <sheetName val="UFPrn20060113152646"/>
      <sheetName val="UFPrn20060113153757"/>
      <sheetName val="UFPrn20060113154140"/>
      <sheetName val="其他应付款科目余额2005.12.31"/>
      <sheetName val="管理费用审定表"/>
      <sheetName val="管理费用明细表"/>
      <sheetName val="原材料收发"/>
      <sheetName val="基本生产成本"/>
      <sheetName val="福利费1"/>
      <sheetName val="内部购入存货明细表"/>
      <sheetName val="1月固定资产清单"/>
      <sheetName val="#REF!"/>
      <sheetName val="其他应收款审定表"/>
      <sheetName val="科目名称"/>
      <sheetName val="eqpmad2"/>
      <sheetName val="POWER ASSUMPTIONS"/>
      <sheetName val="固定资产清单08"/>
      <sheetName val="存货明细表"/>
      <sheetName val="计价测试参数表"/>
      <sheetName val="其他应收款明细表"/>
      <sheetName val="原材料入库截止性测试"/>
      <sheetName val="存货入库截止性测试"/>
      <sheetName val="可供出售金融资产Dy"/>
      <sheetName val="出库截止性测试"/>
      <sheetName val="入库截止性测试"/>
      <sheetName val="会计科目"/>
      <sheetName val="房屋及建筑物"/>
      <sheetName val="索引"/>
      <sheetName val="资产负债表(本部原报)"/>
      <sheetName val="Open"/>
      <sheetName val="Sheet1 (11)"/>
      <sheetName val="dm"/>
      <sheetName val="余良卿9月"/>
      <sheetName val="核算项目余额表"/>
      <sheetName val="ZI-5-1-10－3小家电"/>
      <sheetName val="固定资产折旧费用每月分配表"/>
      <sheetName val="固定资产审定表"/>
      <sheetName val="未审增减变动表"/>
      <sheetName val="XL4Poppy"/>
      <sheetName val="DATA"/>
      <sheetName val="披露表(国资)"/>
      <sheetName val="披露表(上市)"/>
      <sheetName val="1－5月余额表"/>
      <sheetName val="1－10月余额表"/>
      <sheetName val="有效性"/>
      <sheetName val="差异调整97"/>
      <sheetName val="差异调整95"/>
      <sheetName val="差异调整96"/>
      <sheetName val="Repayment Summary"/>
      <sheetName val="增值税匡算2008"/>
      <sheetName val="坯布"/>
      <sheetName val="材料"/>
      <sheetName val="外销"/>
      <sheetName val="数量金额总账"/>
      <sheetName val="FE-1明细表"/>
      <sheetName val="UFPrn20040104084034"/>
      <sheetName val="Economic evaluation - FY98 base"/>
      <sheetName val="财务费用"/>
      <sheetName val="申报表封面"/>
      <sheetName val="材料采购－原材料（购价）"/>
      <sheetName val="或有事项"/>
      <sheetName val="关联方交易"/>
      <sheetName val="其他综合收益"/>
      <sheetName val="封面"/>
      <sheetName val="出租开发产品明细"/>
      <sheetName val="收入明细－按客户"/>
      <sheetName val="Sheet2"/>
      <sheetName val="初始设定"/>
      <sheetName val="外地"/>
      <sheetName val="ZI-3-20存货收发存汇总表"/>
      <sheetName val="ZI-3-3盘亏毁损序时簿"/>
      <sheetName val="ZI-3-2盘盈入库序时簿"/>
      <sheetName val="list"/>
      <sheetName val="目錄"/>
      <sheetName val="基本参数"/>
      <sheetName val="资产负债表"/>
      <sheetName val="SA-2收入、成本"/>
      <sheetName val="应付利息Dy"/>
      <sheetName val="役"/>
      <sheetName val="库存股Dy"/>
      <sheetName val="SW-TEO"/>
      <sheetName val="UFPrn20050930091710"/>
      <sheetName val="UFPrn20050930204109"/>
      <sheetName val="分录"/>
      <sheetName val="交易性金融资产Dy"/>
      <sheetName val="原材料审定表 "/>
      <sheetName val="ZA2-0调整分录"/>
      <sheetName val="ZA封面"/>
      <sheetName val="明细分类账"/>
      <sheetName val="设定"/>
      <sheetName val="财务费用审定表"/>
      <sheetName val="财务费用截止测试"/>
      <sheetName val="其他应收款－个人借款明细"/>
      <sheetName val="ZH1-4其他应收款个别认定"/>
      <sheetName val="ZH1-3应收账款个别认定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  <sheetName val="完"/>
      <sheetName val="附A-7"/>
      <sheetName val="ZD-1－2明细表(审定)"/>
      <sheetName val="ZD-1-1明细表"/>
      <sheetName val="选择报表"/>
      <sheetName val="资产负债表0812"/>
      <sheetName val="职工产权房"/>
      <sheetName val="固定资产清单"/>
      <sheetName val="consol B&amp;S"/>
      <sheetName val="预付账款04"/>
      <sheetName val="固定资产04"/>
      <sheetName val="累计折旧04"/>
      <sheetName val="在建工程-杏花镇"/>
      <sheetName val="在建工程-新厂区"/>
      <sheetName val="应付票据04"/>
      <sheetName val="2006"/>
      <sheetName val="折旧测试2007"/>
      <sheetName val="应收账款"/>
      <sheetName val="客户编码"/>
      <sheetName val="管理费用截止测试"/>
      <sheetName val="140-1存货明细表"/>
      <sheetName val="UFP200412"/>
      <sheetName val="新城资金明细"/>
      <sheetName val="申鑫大厦租金明细"/>
      <sheetName val="三林明细"/>
      <sheetName val="东陆明细"/>
      <sheetName val="master"/>
      <sheetName val="Validation source"/>
      <sheetName val="应收账款明细"/>
      <sheetName val="G.1R-Shou COP Gf"/>
      <sheetName val="预计负债-永强（现值版）-按月统计"/>
      <sheetName val="预计负债-永强（现值版）-按月统计汽轮机改造"/>
      <sheetName val="收入规模补充"/>
      <sheetName val="应付账款凭证测试2"/>
      <sheetName val="营业费用截止"/>
      <sheetName val="短期借款Dy"/>
      <sheetName val="合并资产负债表"/>
      <sheetName val="2010TB"/>
      <sheetName val="2009TB"/>
      <sheetName val="1月"/>
      <sheetName val="报表审核"/>
      <sheetName val="预付明细表"/>
      <sheetName val="多级销售汇总表（备用）"/>
      <sheetName val="Sheet1"/>
      <sheetName val="收入成本明细"/>
      <sheetName val="待摊费用明细表"/>
      <sheetName val="面料"/>
      <sheetName val="辅料"/>
      <sheetName val="燃料"/>
      <sheetName val="A3"/>
      <sheetName val="库存-原材料"/>
      <sheetName val="原材料余额"/>
      <sheetName val="低值易耗品"/>
      <sheetName val="制造费用"/>
      <sheetName val="5月"/>
      <sheetName val="6月"/>
      <sheetName val="明细表"/>
      <sheetName val="param"/>
      <sheetName val="Traduction"/>
      <sheetName val="MasterList"/>
      <sheetName val="dxnsjtempsheet"/>
      <sheetName val="表0-汇总表"/>
      <sheetName val="base"/>
      <sheetName val="披露表"/>
      <sheetName val="32.5水泥单耗分析表"/>
      <sheetName val="报表格式"/>
      <sheetName val="K310Breakdown of Additon in SH"/>
      <sheetName val="Collateral"/>
      <sheetName val="08年余额"/>
      <sheetName val="產品名稱"/>
      <sheetName val="銅屑分配表"/>
      <sheetName val="在制品計算表"/>
      <sheetName val="ITEM"/>
      <sheetName val="a123"/>
      <sheetName val="ZC封面"/>
      <sheetName val="ZC-0调整汇总"/>
      <sheetName val="供应商信息表"/>
      <sheetName val="Inv breakdown-PRCGAAP for ref"/>
      <sheetName val="科目余额表-综合本位币"/>
      <sheetName val="AR-BS"/>
      <sheetName val="UFPrn20081230144300"/>
      <sheetName val="04.04"/>
      <sheetName val="加工费"/>
      <sheetName val="采购与付款循环控制测试汇总表"/>
      <sheetName val="附注表"/>
      <sheetName val="05.08"/>
      <sheetName val="05.02"/>
      <sheetName val="入库分类"/>
      <sheetName val="管培训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应收票据明细.dbf"/>
      <sheetName val="其他应收款.dbf"/>
      <sheetName val="暗暗啊.dbf"/>
      <sheetName val="方法法.dbf"/>
      <sheetName val="银行存款.dbf"/>
      <sheetName val="其他货币资金.dbf"/>
      <sheetName val="qtysk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库存商品余额表.dbf"/>
      <sheetName val="企业表一"/>
      <sheetName val="M-5C"/>
      <sheetName val="M-5A"/>
      <sheetName val="清单12.31"/>
      <sheetName val="科目余额表"/>
      <sheetName val="YS02-02"/>
      <sheetName val="A430"/>
      <sheetName val="制造费用明细表"/>
      <sheetName val="生产成本检查表"/>
      <sheetName val="B"/>
      <sheetName val="明细分类账"/>
      <sheetName val="应付账款凭证测试2"/>
      <sheetName val="#REF!"/>
      <sheetName val="5月"/>
      <sheetName val="6月"/>
      <sheetName val="source"/>
      <sheetName val="目錄"/>
      <sheetName val="E1020"/>
      <sheetName val="qtysk"/>
      <sheetName val="loan database"/>
      <sheetName val="其他应付款科目余额2005.12.31"/>
      <sheetName val="联行存放款项步骤及复核表"/>
      <sheetName val="ZE封面"/>
      <sheetName val="ZE-1明细表"/>
      <sheetName val="UFPrn20040104084034"/>
      <sheetName val="工时统计"/>
      <sheetName val="M1-1A-1"/>
      <sheetName val="房屋计算表"/>
      <sheetName val="参数"/>
      <sheetName val="管理费用"/>
      <sheetName val="设定"/>
      <sheetName val="06年收入成本分析表SA-330"/>
      <sheetName val="信息表"/>
      <sheetName val="2002-2004产销率"/>
      <sheetName val="QTH发货未结合计"/>
      <sheetName val="应收余额"/>
      <sheetName val="Sheet3"/>
      <sheetName val="资产负债表"/>
      <sheetName val="利润分析"/>
      <sheetName val="资产负债分析"/>
      <sheetName val="PER SALES ORG"/>
      <sheetName val="存货明细表"/>
      <sheetName val="存货入库截止性测试"/>
      <sheetName val="计价测试参数表"/>
      <sheetName val="银行存款_dbf"/>
      <sheetName val="其他货币资金_dbf"/>
      <sheetName val="索引"/>
      <sheetName val="应付帐款暂估清单"/>
      <sheetName val="Toolbox"/>
      <sheetName val="物资采购含税转出"/>
      <sheetName val="或有事项"/>
      <sheetName val="关联方交易"/>
      <sheetName val="其他综合收益"/>
      <sheetName val="封面"/>
      <sheetName val="1月固定资产清单"/>
      <sheetName val="营业收入审定表"/>
      <sheetName val="资产负债表（01）"/>
      <sheetName val="福利费1"/>
      <sheetName val="基本情况表"/>
      <sheetName val="1－5月余额表"/>
      <sheetName val="1－10月余额表"/>
      <sheetName val="核算项目余额表"/>
      <sheetName val="成本调整明细表"/>
      <sheetName val="SW-TEO"/>
      <sheetName val="设备部房屋"/>
      <sheetName val="2002"/>
      <sheetName val="2004"/>
      <sheetName val="应交税金"/>
      <sheetName val="内部购入存货明细表"/>
      <sheetName val="F101"/>
      <sheetName val="_3157"/>
      <sheetName val="分产品销售收入、成本分析表"/>
      <sheetName val="_2689"/>
      <sheetName val="_2692"/>
      <sheetName val="_2693"/>
      <sheetName val="_2888"/>
      <sheetName val="Sheet2"/>
      <sheetName val="数量金额总账"/>
      <sheetName val="收入明细－按客户"/>
      <sheetName val="目录"/>
      <sheetName val="param"/>
      <sheetName val="UFPrn20050217103510"/>
      <sheetName val="DATA"/>
      <sheetName val="财务费用"/>
      <sheetName val="楼款99年底"/>
      <sheetName val="其他99年底"/>
      <sheetName val="预收楼款99年底"/>
      <sheetName val="XL4Poppy"/>
      <sheetName val="预付款项明细余额表"/>
      <sheetName val="27-7"/>
      <sheetName val="未审增减变动表"/>
      <sheetName val="F1"/>
      <sheetName val="初始设定"/>
      <sheetName val="勘察记录"/>
      <sheetName val="项目设置"/>
      <sheetName val="其他应收款－个人借款明细"/>
      <sheetName val="试算平衡表"/>
      <sheetName val="固定资产"/>
      <sheetName val="基础信息"/>
      <sheetName val="固定资产清单08"/>
      <sheetName val="生产成本11－12"/>
      <sheetName val="销售毛利润汇总表（原始）"/>
      <sheetName val="制造费用多栏明细账"/>
      <sheetName val="坯布"/>
      <sheetName val="材料"/>
      <sheetName val="外销"/>
      <sheetName val="原材料收发"/>
      <sheetName val="完"/>
      <sheetName val="其他应收款－个人贷方"/>
      <sheetName val="出租开发产品明细"/>
      <sheetName val="预收帐款"/>
      <sheetName val="G.1R-Shou COP Gf"/>
      <sheetName val="营业费用截止"/>
      <sheetName val="2002.1-6管理费用"/>
      <sheetName val="Financ. Overview"/>
      <sheetName val="应付福利费"/>
      <sheetName val="UFPrn20080706124430"/>
      <sheetName val="应付帐款余额表"/>
      <sheetName val="ZA1-10发生额分析"/>
      <sheetName val="ZA封面"/>
      <sheetName val="ZA2-10发生额分析"/>
      <sheetName val="出资不实固定资产调整清单"/>
      <sheetName val="A16C"/>
      <sheetName val="ZA3-10发生额分析"/>
      <sheetName val="ZA3-1余额表"/>
      <sheetName val="ZA3-11其他货币资金借贷方发生额分析"/>
      <sheetName val="ZA1-11库存现金借贷方发生额分析"/>
      <sheetName val="UFPrn20090207132003"/>
      <sheetName val="材料采购－原材料（购价）"/>
      <sheetName val="会计政策"/>
      <sheetName val="各年往来 (2)"/>
      <sheetName val="2002年12月预"/>
      <sheetName val="Parameters"/>
      <sheetName val="备楼"/>
      <sheetName val="员工工资"/>
      <sheetName val="UFPrn20090217100717"/>
      <sheetName val="j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"/>
      <sheetName val="安装分析表"/>
      <sheetName val="土建分析表"/>
      <sheetName val="114-2应收账款明细表201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以前年度损益调整"/>
      <sheetName val="A300BS"/>
      <sheetName val="A301PL"/>
      <sheetName val="A400"/>
      <sheetName val="A401PL"/>
      <sheetName val="A500"/>
      <sheetName val="A501"/>
      <sheetName val="A502"/>
      <sheetName val="A1000"/>
      <sheetName val="汇率风险分析表"/>
      <sheetName val="流动性风险分析表"/>
      <sheetName val="B100"/>
      <sheetName val="C"/>
      <sheetName val="C10"/>
      <sheetName val="C100"/>
      <sheetName val="C200"/>
      <sheetName val="C300"/>
      <sheetName val="C400"/>
      <sheetName val="E"/>
      <sheetName val="E300"/>
      <sheetName val="E310"/>
      <sheetName val="E400"/>
      <sheetName val="E410"/>
      <sheetName val="E500"/>
      <sheetName val="E510"/>
      <sheetName val="E520"/>
      <sheetName val="E530"/>
      <sheetName val="贴现"/>
      <sheetName val="E800"/>
      <sheetName val="E810"/>
      <sheetName val="E900"/>
      <sheetName val="E910"/>
      <sheetName val="E911"/>
      <sheetName val="贷款清单"/>
      <sheetName val="G"/>
      <sheetName val="G100"/>
      <sheetName val="G110"/>
      <sheetName val="H"/>
      <sheetName val="H200"/>
      <sheetName val="H210"/>
      <sheetName val="H211"/>
      <sheetName val="H222"/>
      <sheetName val="H300"/>
      <sheetName val="J"/>
      <sheetName val="J200"/>
      <sheetName val="J210"/>
      <sheetName val="J300"/>
      <sheetName val="J310"/>
      <sheetName val="K"/>
      <sheetName val="固定资产累计折旧"/>
      <sheetName val="K100"/>
      <sheetName val="K200"/>
      <sheetName val="K300"/>
      <sheetName val="固定资产清理"/>
      <sheetName val="资产产权登记表"/>
      <sheetName val="L"/>
      <sheetName val="L200"/>
      <sheetName val="L210"/>
      <sheetName val="N"/>
      <sheetName val="N100"/>
      <sheetName val="N200"/>
      <sheetName val="N300"/>
      <sheetName val="N500"/>
      <sheetName val="N510"/>
      <sheetName val="N900"/>
      <sheetName val="N910"/>
      <sheetName val="N1000"/>
      <sheetName val="N1010"/>
      <sheetName val="O"/>
      <sheetName val="O100"/>
      <sheetName val="0110"/>
      <sheetName val="应纳所得税明细表"/>
      <sheetName val="P"/>
      <sheetName val="P100"/>
      <sheetName val="P110"/>
      <sheetName val="P200"/>
      <sheetName val="P300"/>
      <sheetName val="P900"/>
      <sheetName val="Q"/>
      <sheetName val="Q200"/>
      <sheetName val="Q400"/>
      <sheetName val="Q600"/>
      <sheetName val="S"/>
      <sheetName val="S100"/>
      <sheetName val="S110"/>
      <sheetName val="S110 (2)"/>
      <sheetName val="T"/>
      <sheetName val="T300"/>
      <sheetName val="T310"/>
      <sheetName val="U"/>
      <sheetName val="U100"/>
      <sheetName val="U110"/>
      <sheetName val="U200"/>
      <sheetName val="U220"/>
      <sheetName val="U300"/>
      <sheetName val="U310"/>
      <sheetName val="U400"/>
      <sheetName val="U500"/>
      <sheetName val="U600"/>
      <sheetName val="V"/>
      <sheetName val="V10"/>
      <sheetName val="V300"/>
      <sheetName val="V310"/>
      <sheetName val="OS Matters"/>
      <sheetName val="review"/>
      <sheetName val="Standard audit marks"/>
      <sheetName val="ÒÔÇ°Äê¶ÈËðÒæµ÷Õû"/>
      <sheetName val="以前年度?益?整"/>
      <sheetName val="E4"/>
      <sheetName val=""/>
      <sheetName val="以前年度_益_整"/>
      <sheetName val="B"/>
      <sheetName val="YS02-02"/>
      <sheetName val="삅ོ䚋栠Ѫ"/>
      <sheetName val="삅ོ䚋栠"/>
      <sheetName val="삅"/>
      <sheetName val="삅ོ䚋"/>
      <sheetName val="삅ོ"/>
      <sheetName val="选择报表"/>
      <sheetName val="2008年12月31日业务状况表"/>
      <sheetName val="LinkData"/>
      <sheetName val="DATAIN2"/>
      <sheetName val="Detail Loan Move. &amp; Listing"/>
      <sheetName val="E4??"/>
      <sheetName val="SW-TEO"/>
      <sheetName val="M_5A"/>
      <sheetName val="M_5C"/>
      <sheetName val="____"/>
      <sheetName val="M-5C"/>
      <sheetName val="企业表一"/>
      <sheetName val="M-5A"/>
      <sheetName val="关联交易-存款"/>
      <sheetName val="试算平衡表"/>
      <sheetName val="XBase"/>
      <sheetName val="5折旧预测ok"/>
      <sheetName val="账面外销"/>
      <sheetName val="Sheet1"/>
      <sheetName val="yb"/>
      <sheetName val="Final sample listing"/>
      <sheetName val="»ãÂÊ·çÏÕ·ÖÎö±í"/>
      <sheetName val="Á÷¶¯ÐÔ·çÏÕ·ÖÎö±í"/>
      <sheetName val="ÌùÏÖ"/>
      <sheetName val="´û¿îÇåµ¥"/>
      <sheetName val="¹Ì¶¨×Ê²úÀÛ¼ÆÕÛ¾É"/>
      <sheetName val="¹Ì¶¨×Ê²úÇåÀí"/>
      <sheetName val="×Ê²ú²úÈ¨µÇ¼Ç±í"/>
      <sheetName val="Ó¦ÄÉËùµÃË°Ã÷Ï¸±í"/>
      <sheetName val="ÒÔÇ°Äê¶È?Òæ?Õû"/>
      <sheetName val="ÒÔÇ°Äê¶È_Òæ_Õû"/>
      <sheetName val="E4_x005f_x0000__x005f_x0000_"/>
      <sheetName val="E4_x005f_x005f_x005f_x0000__x005f_x005f_x005f_x0000_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测试说明"/>
      <sheetName val="控制参数"/>
      <sheetName val="项目概况2"/>
      <sheetName val="首页"/>
      <sheetName val="报告用表"/>
      <sheetName val="项目概况"/>
      <sheetName val="计算结果表 (单项土地)"/>
      <sheetName val="计算结果表(存货)"/>
      <sheetName val="预测收入"/>
      <sheetName val="预测成本"/>
      <sheetName val="预测销售税金"/>
      <sheetName val="税金及附加计算表"/>
      <sheetName val="预测销售费用"/>
      <sheetName val="预测管理费用"/>
      <sheetName val="净现金流计算表"/>
      <sheetName val="土地增值税计算"/>
      <sheetName val="企业所得税计算"/>
      <sheetName val="增值税细则"/>
      <sheetName val="增值税条例"/>
      <sheetName val="折现率"/>
      <sheetName val="无风险利率"/>
      <sheetName val="ERP"/>
      <sheetName val="Beta-"/>
      <sheetName val="未售房产取价依据"/>
      <sheetName val="库存表（可售面积不含税）"/>
      <sheetName val="销售台账（建筑面积含税）"/>
      <sheetName val="账面已结转收入"/>
      <sheetName val="已结转收入清单"/>
      <sheetName val="合同维度一期"/>
      <sheetName val="合同维度二期"/>
      <sheetName val="成本项维度一期"/>
      <sheetName val="成本项维度二期"/>
      <sheetName val="开发成本合计"/>
      <sheetName val="账面成本明细一期"/>
      <sheetName val="账面成本明细二期"/>
      <sheetName val="开发成品明细"/>
      <sheetName val="账面已结转成本"/>
      <sheetName val="历史经营业绩-利润表"/>
      <sheetName val="二期-2规划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文件流转记录"/>
      <sheetName val="100货币资金"/>
      <sheetName val="货币资金审定表 "/>
      <sheetName val="货币资金明细表"/>
      <sheetName val="101现金"/>
      <sheetName val="现金监盘表"/>
      <sheetName val="102银行存款"/>
      <sheetName val="银行存款明细表"/>
      <sheetName val="银行存单检查表"/>
      <sheetName val="对银行存款余额调节表的检查"/>
      <sheetName val="银行存款函证结果汇总表"/>
      <sheetName val="105其他货币资金"/>
      <sheetName val="其他货币资金明细表"/>
      <sheetName val="111交易性金融资产"/>
      <sheetName val="交易性金融资产审定表"/>
      <sheetName val="交易性金融资产明细表"/>
      <sheetName val="交易性金融资产函证情况汇总表"/>
      <sheetName val="交易性金融资产监盘表"/>
      <sheetName val="交易性金融资产公允价值复核表"/>
      <sheetName val="113应收票据"/>
      <sheetName val="应收票据审定表"/>
      <sheetName val="应收票据查证表"/>
      <sheetName val="应收票据贴现查证表"/>
      <sheetName val="114应收账款"/>
      <sheetName val="应收账款审定表"/>
      <sheetName val="应收账款替代测试表"/>
      <sheetName val="函证结果汇总表"/>
      <sheetName val="应收账款坏账准备计算表"/>
      <sheetName val="115预付款项"/>
      <sheetName val="预付账款审定表 "/>
      <sheetName val="116应收股利"/>
      <sheetName val="应收股利审定表"/>
      <sheetName val="应收股利明细表"/>
      <sheetName val="117应收利息"/>
      <sheetName val="应收利息审定表"/>
      <sheetName val="应收利息明细表"/>
      <sheetName val="应收利息检查表"/>
      <sheetName val="124其他应收款"/>
      <sheetName val="其他应收款审定表"/>
      <sheetName val="其他应收款替代测试表 "/>
      <sheetName val="其他应收款函证结果汇总表"/>
      <sheetName val="其他应收款坏账准备计算表"/>
      <sheetName val="140存货"/>
      <sheetName val="存货审定表"/>
      <sheetName val="141材料采购"/>
      <sheetName val="142原材料"/>
      <sheetName val="143材料成本差异"/>
      <sheetName val="144库存商品"/>
      <sheetName val="145发出商品"/>
      <sheetName val="146商品进销差价"/>
      <sheetName val="147委托加工物资"/>
      <sheetName val="148周转材料"/>
      <sheetName val="主要存货明细表"/>
      <sheetName val="存货入库截止性测试"/>
      <sheetName val="存货出库截止性测试"/>
      <sheetName val="存货计价测试表（加权平均法）"/>
      <sheetName val="材料成本差异查证表"/>
      <sheetName val="委托加工物资检查表"/>
      <sheetName val="151生产成本"/>
      <sheetName val="单位成本查证表"/>
      <sheetName val="主要产品生产成本计算测试表"/>
      <sheetName val="152制造费用"/>
      <sheetName val="制造费用明细表"/>
      <sheetName val="153劳务成本"/>
      <sheetName val="140-1存货监盘"/>
      <sheetName val="存货盘点计划问卷"/>
      <sheetName val="存货监盘报告"/>
      <sheetName val="存货监盘结果汇总表"/>
      <sheetName val="存货明细账与盘点报告（记录）核对表"/>
      <sheetName val="存货抽盘核对表"/>
      <sheetName val="159存货跌价准备"/>
      <sheetName val="存货跌价准备查证表"/>
      <sheetName val="161可供出售金融资产"/>
      <sheetName val="可供出售金融资产审定表"/>
      <sheetName val="可供出售金融资产明细表"/>
      <sheetName val="163持有至到期投资"/>
      <sheetName val="持有至到期投资审定表"/>
      <sheetName val="持有至到期投资明细表"/>
      <sheetName val="债券投资利息测算表"/>
      <sheetName val="167长期应收款"/>
      <sheetName val="长期应收款审定表"/>
      <sheetName val="长期应收款明细表"/>
      <sheetName val="长期股权投资审定表"/>
      <sheetName val="长期股权投资明细表"/>
      <sheetName val="长期投资减值准备查证表"/>
      <sheetName val="166投资性房地产"/>
      <sheetName val="投资性房地产审定表(成本模式)"/>
      <sheetName val="投资性房地产审定表(公允价值模式)"/>
      <sheetName val="投资性房地产明细变动表（成本模式）"/>
      <sheetName val="投资性房地产明细变动表（公允价值模式）"/>
      <sheetName val="投资性房地产检查表"/>
      <sheetName val="投资性房地产公允价值复核表"/>
      <sheetName val="投资性房地产与自用房地产互转审核表（成本模式）"/>
      <sheetName val="投资性房地产与自由房地产互转审核表（公允价值模式）"/>
      <sheetName val="投资性房地产租金收入测算表"/>
      <sheetName val="171固定资产"/>
      <sheetName val="固定资产及折旧"/>
      <sheetName val="折旧分配查证表"/>
      <sheetName val="本期应提折旧"/>
      <sheetName val="累计折旧复核表"/>
      <sheetName val="固定资产抽查"/>
      <sheetName val="固定资产增减测试"/>
      <sheetName val="固定资产减值准备查证表"/>
      <sheetName val="174在建工程"/>
      <sheetName val="在建工程查证表"/>
      <sheetName val="在建工程明细表"/>
      <sheetName val="在建工程减值准备查证表"/>
      <sheetName val="175工程物资"/>
      <sheetName val="工程物资审定表"/>
      <sheetName val="工程物资明细表"/>
      <sheetName val="176固定资产清理"/>
      <sheetName val="固定资产清理审定表"/>
      <sheetName val="固定资产清理明细表"/>
      <sheetName val="181无形资产"/>
      <sheetName val="无形资产审定表"/>
      <sheetName val="无形资产累计摊销计算表"/>
      <sheetName val="无形资产减值准备检查表"/>
      <sheetName val="193开发支出"/>
      <sheetName val="开发支出审定表"/>
      <sheetName val="研发支出明细表"/>
      <sheetName val="184商誉"/>
      <sheetName val="商誉审定表"/>
      <sheetName val="商誉明细表"/>
      <sheetName val="商誉增加检查表"/>
      <sheetName val="191长期待摊费用"/>
      <sheetName val="长期待摊费用审定表"/>
      <sheetName val="长期待摊费用明细表"/>
      <sheetName val="192递延所得税资产"/>
      <sheetName val="递延所得税资产审定表"/>
      <sheetName val="递延所得税资产明细表"/>
      <sheetName val="递延所得税资产测算表"/>
      <sheetName val="164长期股权投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其他货币资金.dbf"/>
      <sheetName val="银行存款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12月合并损益表"/>
      <sheetName val="12月合并资产负债表 "/>
      <sheetName val="12月合并流量表"/>
      <sheetName val="电子资"/>
      <sheetName val="电子利"/>
      <sheetName val="科技资"/>
      <sheetName val="科技利"/>
      <sheetName val="信息资"/>
      <sheetName val="信息利"/>
      <sheetName val="数安资"/>
      <sheetName val="数安利"/>
      <sheetName val="南京资"/>
      <sheetName val="南京利"/>
      <sheetName val="上海资"/>
      <sheetName val="上海利"/>
      <sheetName val="深圳资"/>
      <sheetName val="深圳利"/>
      <sheetName val="合并损"/>
      <sheetName val="合并资"/>
      <sheetName val="过程"/>
      <sheetName val="关联收入往来"/>
      <sheetName val="资料"/>
      <sheetName val="竺俐燕资料"/>
      <sheetName val="合并流量表"/>
      <sheetName val="营业成本审定表"/>
      <sheetName val="无形资产Dy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使用说明"/>
      <sheetName val="存货实质性程序表"/>
      <sheetName val="材料采购实质性程序表"/>
      <sheetName val="原材料实质性程序表"/>
      <sheetName val="材料成本差异实质性程序表"/>
      <sheetName val="库存商品实质性程序表"/>
      <sheetName val="发出商品实质性程序表"/>
      <sheetName val="商品进销差价实质性程序表"/>
      <sheetName val="委托加工物资实质性程序表"/>
      <sheetName val="周转材料实质性程序表"/>
      <sheetName val="生产成本实质性程序表"/>
      <sheetName val="制造费用实质性程序表"/>
      <sheetName val="劳务成本实质性程序表"/>
      <sheetName val="存货跌价准备实质性程序表"/>
      <sheetName val="存货监盘程序"/>
      <sheetName val="存货导引表"/>
      <sheetName val="存货明细表"/>
      <sheetName val="原材料检查情况表"/>
      <sheetName val="材料采购检查情况表"/>
      <sheetName val="存货结存数量抽查表"/>
      <sheetName val="存货采购测试"/>
      <sheetName val="存货出库截止性测试"/>
      <sheetName val="存货入库截止性测试"/>
      <sheetName val="存货监盘报告"/>
      <sheetName val="存货监盘结果汇总表"/>
      <sheetName val="存货明细账与盘点报告（记录）核对表"/>
      <sheetName val="存货抽盘核对表"/>
      <sheetName val="存货盘点计划问卷"/>
      <sheetName val="委托代管存货询证函"/>
      <sheetName val="委托加工物资检查表"/>
      <sheetName val="生产成本分月检查表"/>
      <sheetName val="主要产品单位成本查证表"/>
      <sheetName val="生产成本检查情况表"/>
      <sheetName val="直接材料成本情况检查表"/>
      <sheetName val="直接人工情况检查表"/>
      <sheetName val="制造费用检查情况表"/>
      <sheetName val="周转材料检查情况表"/>
      <sheetName val="各类存货审定表模板"/>
      <sheetName val="各类存货数量金额式明细表模板"/>
      <sheetName val="各类存货金额明细表模板"/>
      <sheetName val="制造费用等分月明细表模板"/>
      <sheetName val="各类存货调整分录汇总模板"/>
      <sheetName val="存货检查表模板"/>
      <sheetName val="存货计价测试表（加权平均法）"/>
      <sheetName val="计价测试参数表"/>
      <sheetName val="劳务成本检查情况表"/>
      <sheetName val="发出商品检查情况表"/>
      <sheetName val="材料成本差异检查情况表"/>
      <sheetName val="商品进销差价检查情况表"/>
      <sheetName val="存货跌价准备审定表"/>
      <sheetName val="存货跌价准备明细表"/>
      <sheetName val="存货跌价准备测试表"/>
      <sheetName val="存货跌价准备检查情况表"/>
      <sheetName val="存货跌价准备调整分录汇总"/>
      <sheetName val="现金流量附注"/>
      <sheetName val="其他应付款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其他应收款实质性程序"/>
      <sheetName val="其他应收款审定表"/>
      <sheetName val="其他应收款二级明细表"/>
      <sheetName val="其他应收款账龄分析"/>
      <sheetName val="_formula_"/>
      <sheetName val="其他应收款检查表"/>
      <sheetName val="帐龄辅助表"/>
      <sheetName val="发函清单"/>
      <sheetName val="其他应收款函证结果汇总表"/>
      <sheetName val="其他应收款(张翔华)"/>
      <sheetName val="其他应收款(内蒙古云科再制造有限公司)"/>
      <sheetName val="其他应收款(李聪旺)"/>
      <sheetName val="其他应收款(内蒙古一众再制造科技有限公司)"/>
      <sheetName val="其他应收款替代测试表"/>
      <sheetName val="1年以上的往来款查证"/>
      <sheetName val="坏账准备审核表"/>
      <sheetName val="单项重大其他应收款减值测试"/>
      <sheetName val="其他应收款坏账损失"/>
      <sheetName val="调整分录汇总坏账"/>
      <sheetName val="调整分录汇总"/>
      <sheetName val="现金流量附注"/>
      <sheetName val="选择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编制说明"/>
      <sheetName val="固定资产实质性程序"/>
      <sheetName val="固定资产导引表"/>
      <sheetName val="固定资产审定表"/>
      <sheetName val="未审增减变动表"/>
      <sheetName val="固定资产明细及累计折旧计算表2017"/>
      <sheetName val="固定资产明细及累计折旧计算表"/>
      <sheetName val="固定资产明细及累计折旧计算表2"/>
      <sheetName val="固定资产盘点检查情况表"/>
      <sheetName val="固定资产增加检查情况表"/>
      <sheetName val="固定资产减少检查情况表"/>
      <sheetName val="4-6-1房屋建筑物 (2)"/>
      <sheetName val="4-6-2构筑物"/>
      <sheetName val="4-6-4机器设备"/>
      <sheetName val="4-6-5车辆"/>
      <sheetName val="4-6-6电子设备"/>
      <sheetName val="折旧分配查证表"/>
      <sheetName val="固定资产检查表"/>
      <sheetName val="固定资产减值准备查证表"/>
      <sheetName val="固定资产盘点小结"/>
      <sheetName val="房屋权证查验记录"/>
      <sheetName val="调整分录汇总1"/>
      <sheetName val="调整分录汇总2"/>
      <sheetName val="调整分录汇总3"/>
      <sheetName val="现金流量附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时间性差异表-固定资产、无形资产、开办费、递延收益"/>
      <sheetName val="时间性差异表-分期收款销售"/>
      <sheetName val="时间性差异表-房地产预收款"/>
      <sheetName val="时间性差异表-购买专用设备"/>
      <sheetName val="其他时间性差异表"/>
      <sheetName val="StartUp"/>
      <sheetName val="时间性差异表-工资"/>
      <sheetName val="时间性差异表-福利费"/>
      <sheetName val="固定资产审定表"/>
      <sheetName val="银行存款函证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A300"/>
      <sheetName val="A400"/>
      <sheetName val="consol B&amp;S"/>
      <sheetName val="consol P&amp;L"/>
      <sheetName val="分行营业部01-BS"/>
      <sheetName val="分行营业部01-PL"/>
      <sheetName val="分行营业部00-BS"/>
      <sheetName val="分行营业部00-PL"/>
      <sheetName val="A500"/>
      <sheetName val="A501"/>
      <sheetName val="A502"/>
      <sheetName val="A510"/>
      <sheetName val="A1000"/>
      <sheetName val="B100"/>
      <sheetName val="C"/>
      <sheetName val="c100"/>
      <sheetName val="C200"/>
      <sheetName val="C201"/>
      <sheetName val="C300"/>
      <sheetName val="C301"/>
      <sheetName val="C400"/>
      <sheetName val="C401"/>
      <sheetName val="C500"/>
      <sheetName val="E"/>
      <sheetName val="E10"/>
      <sheetName val="E100"/>
      <sheetName val="E200"/>
      <sheetName val="e300"/>
      <sheetName val="e301"/>
      <sheetName val="e302"/>
      <sheetName val="E400"/>
      <sheetName val="E500"/>
      <sheetName val="E501"/>
      <sheetName val="E600"/>
      <sheetName val="E700"/>
      <sheetName val="E701"/>
      <sheetName val="E702"/>
      <sheetName val="e800"/>
      <sheetName val="e801"/>
      <sheetName val="E810"/>
      <sheetName val="E811"/>
      <sheetName val="E815"/>
      <sheetName val="E820"/>
      <sheetName val="E830"/>
      <sheetName val="e900"/>
      <sheetName val="e901"/>
      <sheetName val="e902"/>
      <sheetName val="E1000"/>
      <sheetName val="E1010"/>
      <sheetName val="E1020"/>
      <sheetName val="G"/>
      <sheetName val="G100"/>
      <sheetName val="G101"/>
      <sheetName val="G102"/>
      <sheetName val="H"/>
      <sheetName val="H10"/>
      <sheetName val="H100"/>
      <sheetName val="H200"/>
      <sheetName val="H210"/>
      <sheetName val="J"/>
      <sheetName val="j100"/>
      <sheetName val="j200"/>
      <sheetName val="j201"/>
      <sheetName val="K"/>
      <sheetName val="K100"/>
      <sheetName val="k200"/>
      <sheetName val="k210"/>
      <sheetName val="K300"/>
      <sheetName val="k310"/>
      <sheetName val="k400"/>
      <sheetName val="L"/>
      <sheetName val="L100"/>
      <sheetName val="N"/>
      <sheetName val="N10"/>
      <sheetName val="N100"/>
      <sheetName val="n200"/>
      <sheetName val="N210"/>
      <sheetName val="N211"/>
      <sheetName val="N300"/>
      <sheetName val="N400"/>
      <sheetName val="N500"/>
      <sheetName val="O"/>
      <sheetName val="o100"/>
      <sheetName val="o200"/>
      <sheetName val="o300"/>
      <sheetName val="o310"/>
      <sheetName val="P"/>
      <sheetName val="P100"/>
      <sheetName val="P200"/>
      <sheetName val="Q"/>
      <sheetName val="Q100P"/>
      <sheetName val="Q200P"/>
      <sheetName val="Q300"/>
      <sheetName val="S"/>
      <sheetName val="S100"/>
      <sheetName val="T"/>
      <sheetName val="U.detail"/>
      <sheetName val="u"/>
      <sheetName val="u100"/>
      <sheetName val="u200"/>
      <sheetName val="u300"/>
      <sheetName val="u400"/>
      <sheetName val="u500"/>
      <sheetName val="V"/>
      <sheetName val="v100"/>
      <sheetName val="v200"/>
      <sheetName val="v300"/>
      <sheetName val="v301"/>
      <sheetName val="OS Matters"/>
      <sheetName val="review"/>
      <sheetName val="Standard audit marks"/>
      <sheetName val="Sheet1"/>
      <sheetName val="制造费用明细表"/>
      <sheetName val="生产成本检查表"/>
      <sheetName val="货币截止测试"/>
      <sheetName val="银行存款函证结果汇总表"/>
      <sheetName val="勿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4-6-5车辆"/>
      <sheetName val="车辆清查核实表"/>
      <sheetName val="车辆计算表"/>
      <sheetName val="车辆作业分析表1"/>
      <sheetName val="_formula_"/>
      <sheetName val="车辆作业分析表2"/>
      <sheetName val="车辆作业分析表3"/>
      <sheetName val="车辆作业分析表4"/>
      <sheetName val="车辆作业分析表5"/>
      <sheetName val="车辆作业分析表6"/>
      <sheetName val="车辆作业分析表7"/>
      <sheetName val="车辆作业分析表8"/>
      <sheetName val="车辆作业分析表9"/>
      <sheetName val="车辆作业分析表10"/>
      <sheetName val="车辆作业分析表11"/>
      <sheetName val="车辆技术状况调查表"/>
      <sheetName val="A4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无形资产使用寿命分析表"/>
      <sheetName val="无形资产累计摊销计算表"/>
      <sheetName val="审核2"/>
      <sheetName val="评估假设"/>
      <sheetName val="货币资金审定表"/>
      <sheetName val="商品收发总账"/>
      <sheetName val="XBase"/>
      <sheetName val="E1020"/>
      <sheetName val="货币截止测试"/>
      <sheetName val="银行存款函证结果汇总表"/>
      <sheetName val="基础信息"/>
      <sheetName val="企业表一"/>
      <sheetName val="2013应交税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2004年"/>
      <sheetName val="燃料成本"/>
      <sheetName val="电量计划"/>
      <sheetName val="妈湾#1#2"/>
      <sheetName val="妈湾电力1#2#评估表"/>
      <sheetName val="妈湾评估表"/>
      <sheetName val="Sheet4"/>
      <sheetName val="主营业务成本预测"/>
      <sheetName val="制造费用预测"/>
      <sheetName val="管理费用预测"/>
      <sheetName val="固定资产预测"/>
      <sheetName val="折旧"/>
      <sheetName val="营运资金"/>
      <sheetName val="Sheet1"/>
      <sheetName val="삅ོ䚋栠Ѫ"/>
      <sheetName val="삅ོ䚋栠"/>
      <sheetName val="삅ོ"/>
      <sheetName val="关联交易-存款"/>
      <sheetName val="业招费"/>
      <sheetName val="（27）实收资本"/>
      <sheetName val="本部资"/>
      <sheetName val="新准则TB"/>
      <sheetName val="Detail Loan Move. &amp; Listing"/>
      <sheetName val="收入"/>
      <sheetName val="说明"/>
      <sheetName val="现金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引用区域"/>
      <sheetName val="eqpmad2"/>
      <sheetName val="原始数据"/>
      <sheetName val="YS02-02"/>
      <sheetName val="삅ོ䚋栠Ѫ_x005f_x0000_ࡪ㋨ﯾ_x005f_xffff_ﱅ"/>
      <sheetName val="삅ོ䚋栠Ѫ_x005f_x0000_ࡪ㋨"/>
      <sheetName val="5折旧预测ok"/>
      <sheetName val="计算规则(模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货币"/>
      <sheetName val="现金"/>
      <sheetName val="银行"/>
      <sheetName val="其他"/>
      <sheetName val="票据"/>
      <sheetName val="贴现"/>
      <sheetName val="应收"/>
      <sheetName val="应收账款抽样"/>
      <sheetName val="函证控制表"/>
      <sheetName val="往来函证"/>
      <sheetName val="其他应收"/>
      <sheetName val="其他应收款抽样"/>
      <sheetName val="其他应收款函证控制"/>
      <sheetName val="坏帐准备"/>
      <sheetName val="预付"/>
      <sheetName val="存货-总"/>
      <sheetName val="存货-分"/>
      <sheetName val="待摊"/>
      <sheetName val="固定资产"/>
      <sheetName val="累计折旧"/>
      <sheetName val="在建工程"/>
      <sheetName val="固定资产清理"/>
      <sheetName val="无形资产"/>
      <sheetName val="长期待摊费用"/>
      <sheetName val="短期借款"/>
      <sheetName val="利息检查"/>
      <sheetName val="应付票据"/>
      <sheetName val="应付帐款"/>
      <sheetName val="预收帐款1"/>
      <sheetName val="预收账款"/>
      <sheetName val="预收账款抽样 "/>
      <sheetName val="应付工资"/>
      <sheetName val="应付工资检查表"/>
      <sheetName val="应付福利费抽样"/>
      <sheetName val="应付股利"/>
      <sheetName val="应付福利费"/>
      <sheetName val="应交税金"/>
      <sheetName val="增值税"/>
      <sheetName val="税金复核"/>
      <sheetName val="增值税明细表"/>
      <sheetName val="纳税情况"/>
      <sheetName val="增值税月分析表"/>
      <sheetName val="其他应付款"/>
      <sheetName val="其他应付款抽样"/>
      <sheetName val="预提费用"/>
      <sheetName val="长期借款"/>
      <sheetName val="股本"/>
      <sheetName val="资本公积"/>
      <sheetName val="盈余公积"/>
      <sheetName val="未分配利润"/>
      <sheetName val="收入、成本"/>
      <sheetName val="毛利率分析"/>
      <sheetName val="销售分类"/>
      <sheetName val="销售数量与成本结转的数量"/>
      <sheetName val="主营业务收入抽样"/>
      <sheetName val="销售截止测试"/>
      <sheetName val="税金及附加"/>
      <sheetName val="营业费用"/>
      <sheetName val="管理费用"/>
      <sheetName val="财务费用"/>
      <sheetName val="其他业务利润"/>
      <sheetName val="补贴收入"/>
      <sheetName val="营业外收入"/>
      <sheetName val="营业外支出"/>
      <sheetName val="所得税"/>
      <sheetName val="#REF!"/>
      <sheetName val="E1020"/>
      <sheetName val="制造费用明细表"/>
      <sheetName val="生产成本检查表"/>
      <sheetName val="其他货币资金.dbf"/>
      <sheetName val="银行存款.dbf"/>
      <sheetName val="其他应收款审定表"/>
      <sheetName val="其他应收款检查表"/>
      <sheetName val="存货入库截止性测试"/>
      <sheetName val="#REF"/>
      <sheetName val="银行存款函证结果汇总表"/>
      <sheetName val="设定"/>
      <sheetName val="会计科目设置"/>
      <sheetName val="汇总"/>
      <sheetName val="未审增减变动表"/>
      <sheetName val="152-1"/>
      <sheetName val="151-1"/>
      <sheetName val="142-1"/>
      <sheetName val="库存商品余额表.dbf"/>
      <sheetName val="计价测试参数表"/>
      <sheetName val="清单12.31"/>
      <sheetName val="科目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无形资产实质性程序"/>
      <sheetName val="无形资产审定表"/>
      <sheetName val="无形资产明细表2019"/>
      <sheetName val="无形资产明细表2018"/>
      <sheetName val="181-3-1-2019年无形资产台账"/>
      <sheetName val="181-3-2-2018年无形资产台账"/>
      <sheetName val="无形资产使用寿命分析表"/>
      <sheetName val="无形资产累计摊销计算表2019"/>
      <sheetName val="无形资产累计摊销计算表2018"/>
      <sheetName val="无形资产原值查验"/>
      <sheetName val="无形资产检查表"/>
      <sheetName val="无形资产减值准备检查表"/>
      <sheetName val="调整分录汇总"/>
      <sheetName val="调整分录汇总累计摊销"/>
      <sheetName val="调整分录汇总无形资产减值准备"/>
      <sheetName val="现金流量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过渡表"/>
      <sheetName val="审定表"/>
      <sheetName val="其他应收款D"/>
      <sheetName val="预收账款D"/>
      <sheetName val="应收账款D"/>
      <sheetName val="收入成本D"/>
      <sheetName val="存货"/>
      <sheetName val="收入成本"/>
      <sheetName val="成本倒割表"/>
      <sheetName val="存货汇总表"/>
      <sheetName val="商品收发总账"/>
      <sheetName val="商品收发总账 (2)"/>
      <sheetName val="存货采购测试"/>
      <sheetName val="先进先出"/>
      <sheetName val="Sheet2"/>
      <sheetName val="Sheet3"/>
      <sheetName val="삅ོ䚋"/>
      <sheetName val="삅ོ䚋栠Ѫ"/>
      <sheetName val="삅ོ"/>
      <sheetName val="삅ོ䚋栠"/>
      <sheetName val="应收账款"/>
      <sheetName val="其他应收款Dy"/>
      <sheetName val="短期借款Dy"/>
      <sheetName val="2013应交税费"/>
      <sheetName val="主营业务收入截止测试"/>
      <sheetName val="主营业务收入调整分录汇总"/>
      <sheetName val="固定资产盘点检查情况表"/>
      <sheetName val="Sheet1"/>
      <sheetName val="存货入库截止性测试"/>
      <sheetName val="营业收入审定表"/>
      <sheetName val="销售费用截止测试"/>
      <sheetName val="其他应收款审定表"/>
      <sheetName val="应付职工薪酬Dy"/>
      <sheetName val="16明细"/>
      <sheetName val="其他应收款预计损失计算表"/>
      <sheetName val="淳安底稿2006.11.30"/>
      <sheetName val="科目余额表"/>
      <sheetName val="索引"/>
      <sheetName val="其他货币资金.dbf"/>
      <sheetName val="银行存款.dbf"/>
      <sheetName val="1.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5132"/>
      <sheetName val="计算规则(模板)"/>
      <sheetName val="评估假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Locas"/>
      <sheetName val="底稿封面"/>
      <sheetName val="表格选择"/>
      <sheetName val="汇总表(万元)"/>
      <sheetName val="固定资产汇总"/>
      <sheetName val="房屋建筑物"/>
      <sheetName val="构筑物"/>
      <sheetName val="土地"/>
      <sheetName val="在建工程汇总"/>
      <sheetName val="在建(土建)"/>
      <sheetName val="机器设备"/>
      <sheetName val="电子设备"/>
      <sheetName val="无形资产汇总"/>
      <sheetName val="无形-土地"/>
      <sheetName val="询价记录"/>
      <sheetName val="机器设备计算表"/>
      <sheetName val="加油机成新率"/>
      <sheetName val="底稿目录"/>
      <sheetName val="权证调查"/>
      <sheetName val="房构首页"/>
      <sheetName val="土建首页"/>
      <sheetName val="土地首页"/>
      <sheetName val="房屋(现勘)"/>
      <sheetName val="对象现勘"/>
      <sheetName val="决算调整账面"/>
      <sheetName val="决算法1"/>
      <sheetName val="决算法2"/>
      <sheetName val="多项决算法"/>
      <sheetName val="决算法成新率"/>
      <sheetName val="现勘模板"/>
      <sheetName val="房屋类比法"/>
      <sheetName val="类比法成新率"/>
      <sheetName val="重置价格法"/>
      <sheetName val="非案例房屋类比"/>
      <sheetName val="建安工程投资价格指数"/>
      <sheetName val="4-11 固定资产投资价格指数（2003-2010年）"/>
      <sheetName val="固定资产投资价格指数"/>
      <sheetName val="价格指数"/>
      <sheetName val="环评费"/>
      <sheetName val="房屋耐用年限"/>
      <sheetName val="工程类别"/>
      <sheetName val="收益法"/>
      <sheetName val="收益法-分段"/>
      <sheetName val="市场法(底稿)"/>
      <sheetName val="市场法(案例)"/>
      <sheetName val="市场案例"/>
      <sheetName val="工-基-耀"/>
      <sheetName val="工-基-中"/>
      <sheetName val="工-成-中"/>
      <sheetName val="地价案例"/>
      <sheetName val="工-市-中"/>
      <sheetName val="商-市-中"/>
      <sheetName val="商-市-耀"/>
      <sheetName val="案例"/>
      <sheetName val="土地概况及评估结果"/>
      <sheetName val="商-基-中"/>
      <sheetName val="其他修正因素表"/>
      <sheetName val="本案"/>
      <sheetName val="日期修正系数"/>
      <sheetName val="地价指数"/>
      <sheetName val="住-基-耀"/>
      <sheetName val="综合-基-中"/>
      <sheetName val="商-基-耀"/>
      <sheetName val="杭州地价指数"/>
      <sheetName val="剩余法-要不要单独做表"/>
      <sheetName val="B"/>
      <sheetName val="XL4Poppy"/>
      <sheetName val="J&amp;Q"/>
      <sheetName val="选择报表"/>
      <sheetName val="114-2应收账款明细表2016"/>
      <sheetName val="库存商品余额表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及利息"/>
      <sheetName val="实际应收"/>
      <sheetName val="8042"/>
      <sheetName val="3393"/>
      <sheetName val="5132"/>
      <sheetName val="8078"/>
      <sheetName val="选择报表"/>
      <sheetName val="3306"/>
      <sheetName val="3316"/>
      <sheetName val="B"/>
      <sheetName val="固定资产Dy"/>
      <sheetName val="设备"/>
      <sheetName val="家电家具"/>
      <sheetName val="UFPrn20070303114642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_formula_"/>
      <sheetName val="4-5-1投资性房地产"/>
      <sheetName val="重要建筑物勘察表"/>
      <sheetName val="市场法-案例调查表"/>
      <sheetName val="市场法-计算表"/>
      <sheetName val="收益法-租金调查表"/>
      <sheetName val="收益法-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 (土地使用权)"/>
      <sheetName val="4-12-1无形-土地"/>
      <sheetName val="市场法-地价案例"/>
      <sheetName val="市场法-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开发统计表"/>
      <sheetName val="销售情况表"/>
      <sheetName val="成本计算表"/>
      <sheetName val="土地各期分摊表"/>
      <sheetName val="土地及资格证书情况"/>
      <sheetName val="各期可售面积表"/>
      <sheetName val="勘察设计费分摊表"/>
      <sheetName val="其他前期工程费分摊表"/>
      <sheetName val="基础设施计算表"/>
      <sheetName val="建筑安装计算表"/>
      <sheetName val="不可转让配套"/>
      <sheetName val="样板房摊销"/>
      <sheetName val="监理费"/>
      <sheetName val="经济技术指标"/>
      <sheetName val="利息分配表"/>
      <sheetName val="关联收入往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参数设定"/>
      <sheetName val="成本表"/>
      <sheetName val="销售汇总表"/>
      <sheetName val="成本测算表"/>
      <sheetName val="计算结果表 均匀 备用"/>
      <sheetName val="收入表"/>
      <sheetName val="计算结果表"/>
      <sheetName val="土地增值税计算"/>
      <sheetName val="企业所得税计算"/>
      <sheetName val="净现金流计算表 均匀 备用"/>
      <sheetName val="净现金流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资产合同拆分表"/>
      <sheetName val="固定资产附属设备清单(EAM）"/>
      <sheetName val="XL4Poppy"/>
      <sheetName val="固定资产预测"/>
      <sheetName val="引用区域"/>
      <sheetName val="综合"/>
      <sheetName val="3-1-1现金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应收账款实质性程序"/>
      <sheetName val="应收账款审定表"/>
      <sheetName val="应收账款函证清单"/>
      <sheetName val="114-3应收账款余额分析"/>
      <sheetName val="应收账款二级明细表"/>
      <sheetName val="114-2-1单项金额重大"/>
      <sheetName val="114-2应收账款明细表2016"/>
      <sheetName val="114-2应收账款明细表2015"/>
      <sheetName val="帐龄辅助表"/>
      <sheetName val="发函清单"/>
      <sheetName val="应收账款函证结果汇总表"/>
      <sheetName val="应收账款替代测试表"/>
      <sheetName val="应收账款坏账损失"/>
      <sheetName val="坏账准备计算表"/>
      <sheetName val="应收账款检查表"/>
      <sheetName val="单项重大应收账款减值测试"/>
      <sheetName val="调整分录汇总"/>
      <sheetName val="调整分录汇总坏账"/>
      <sheetName val="现金流量附注"/>
      <sheetName val="现金流量附注坏账准备"/>
      <sheetName val="应收账款"/>
      <sheetName val="应收账款余额分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应收账款实质性程序"/>
      <sheetName val="应收账款审定表"/>
      <sheetName val="应收账款余额分析"/>
      <sheetName val="应收账款二级明细表"/>
      <sheetName val="应收账款账龄分析"/>
      <sheetName val="帐龄辅助表"/>
      <sheetName val="发函清单"/>
      <sheetName val="应收账款函证结果汇总表"/>
      <sheetName val="应收账款(内蒙古众翔科技有限公司)"/>
      <sheetName val="应收账款(内蒙古电力（集团）有限责任公司信息通信分公司)"/>
      <sheetName val="应收账款(内蒙古金名计算机系统集成股份有限公司)"/>
      <sheetName val="应收账款(内蒙古一众再制造科技有限公司)"/>
      <sheetName val="应收账款(大同市华立科技有限责任公司)"/>
      <sheetName val="应收账款替代测试表"/>
      <sheetName val="应收账款坏账损失"/>
      <sheetName val="坏账准备计算表"/>
      <sheetName val="应收账款检查表"/>
      <sheetName val="单项重大应收账款减值测试"/>
      <sheetName val="调整分录汇总"/>
      <sheetName val="调整分录汇总坏账"/>
      <sheetName val="现金流量附注"/>
      <sheetName val="现金流量附注坏账准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对照表"/>
      <sheetName val="科目核算体系表"/>
      <sheetName val="_formula_"/>
      <sheetName val="科目有效性表"/>
      <sheetName val="试算平衡表 (未审数)"/>
      <sheetName val="调整分录"/>
      <sheetName val="试算平衡表 (期初试算）"/>
      <sheetName val="试算平衡表"/>
      <sheetName val="资产负债表"/>
      <sheetName val="利润及分配表"/>
      <sheetName val="现金流量表"/>
      <sheetName val="Sheet1"/>
      <sheetName val="Sheet2"/>
      <sheetName val="Sheet3"/>
      <sheetName val="现金流量表编制过程"/>
      <sheetName val="现金流量表基础数据"/>
      <sheetName val="分析分录"/>
      <sheetName val="补充分录"/>
      <sheetName val="现金流量表附注"/>
      <sheetName val="现金流量表验证"/>
      <sheetName val="原TB表"/>
      <sheetName val="本年试算平衡"/>
      <sheetName val="上年试算平衡"/>
      <sheetName val="Cashflow"/>
      <sheetName val="固定资产审定表"/>
      <sheetName val="时间性差异表-固定资产、无形资产、开办费、递延收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存货程序表"/>
      <sheetName val="导引表"/>
      <sheetName val="_formula_"/>
      <sheetName val="科目余额"/>
      <sheetName val="本期发生额明细"/>
      <sheetName val="凭证抽查表 "/>
      <sheetName val="三家公司土地成本分摊"/>
      <sheetName val="公司内土地分摊"/>
      <sheetName val="B05成本"/>
      <sheetName val="四项成本"/>
      <sheetName val="暂估"/>
      <sheetName val="B04暂估"/>
      <sheetName val="B06暂估"/>
      <sheetName val="期后取得发票"/>
      <sheetName val="开发间接费分配"/>
      <sheetName val="利息费用分配"/>
      <sheetName val="存货审核表"/>
      <sheetName val="存货抽查表"/>
      <sheetName val="存货计价测试表"/>
      <sheetName val="暂估存货抽查表"/>
      <sheetName val="决算抽测"/>
      <sheetName val="利润及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项目"/>
      <sheetName val="目录"/>
      <sheetName val="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周转材料"/>
      <sheetName val="委托加工物资"/>
      <sheetName val="库存商品"/>
      <sheetName val="在产品"/>
      <sheetName val="发出商品"/>
      <sheetName val="委托代销商品"/>
      <sheetName val="受托代销商品"/>
      <sheetName val="消耗性生物"/>
      <sheetName val="一年到期非流资产"/>
      <sheetName val="其他流动资产"/>
      <sheetName val="非流动资产汇总表"/>
      <sheetName val="可售金融资产"/>
      <sheetName val="持有到期投资"/>
      <sheetName val="长期应收款"/>
      <sheetName val="长期股权投资"/>
      <sheetName val="投资性房地产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在建工程汇总表"/>
      <sheetName val="土建工程"/>
      <sheetName val="安装工程"/>
      <sheetName val="工程物资"/>
      <sheetName val="固定资产清理"/>
      <sheetName val="生产性生物"/>
      <sheetName val="油气资产"/>
      <sheetName val="无形资产汇总表"/>
      <sheetName val="土地使用权"/>
      <sheetName val="其他无形资产"/>
      <sheetName val="开发支出"/>
      <sheetName val="商誉"/>
      <sheetName val="长期待摊费用"/>
      <sheetName val="递延税资产"/>
      <sheetName val="其他非流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其他应付款"/>
      <sheetName val="其他应交款"/>
      <sheetName val="一年到期非流负债"/>
      <sheetName val="其他流动负债"/>
      <sheetName val="非流负债汇总表"/>
      <sheetName val="长期借款"/>
      <sheetName val="应付债券"/>
      <sheetName val="长期应付款"/>
      <sheetName val="专项应付款"/>
      <sheetName val="预计负债"/>
      <sheetName val="递延税负债"/>
      <sheetName val="其他非流负债"/>
      <sheetName val="评估结论"/>
      <sheetName val="评估范围"/>
      <sheetName val="数据分析"/>
      <sheetName val="调整分录"/>
      <sheetName val="试算表"/>
      <sheetName val="权益变动表"/>
      <sheetName val="报告封面"/>
      <sheetName val="明细表目录"/>
      <sheetName val="评估人员"/>
      <sheetName val="流程控制表"/>
      <sheetName val="一级复核"/>
      <sheetName val="二级复核"/>
      <sheetName val="三级复核"/>
      <sheetName val="三级形式复核"/>
      <sheetName val="信息报备表"/>
      <sheetName val="无链接成本法资产评估明细表"/>
      <sheetName val="500101"/>
      <sheetName val="_500105"/>
      <sheetName val="_6001"/>
      <sheetName val="引用区域"/>
      <sheetName val="XL4Poppy"/>
      <sheetName val="固定资产附属设备清单(EAM）"/>
      <sheetName val="资产合同拆分表"/>
      <sheetName val="YS02-02"/>
      <sheetName val="Detail Loan Move. &amp;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结转主营成本"/>
      <sheetName val="生产成本分摊表"/>
      <sheetName val="Sheet1"/>
      <sheetName val="500101"/>
      <sheetName val="_500104 "/>
      <sheetName val="_500105"/>
      <sheetName val="_112201"/>
      <sheetName val="_220202"/>
      <sheetName val="_6001"/>
      <sheetName val="_6401"/>
      <sheetName val="UFPrn20091014101400"/>
      <sheetName val="_07.43清"/>
      <sheetName val="_07.04清"/>
      <sheetName val="B"/>
      <sheetName val="现金"/>
      <sheetName val="5折旧预测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Sheet1"/>
      <sheetName val="出库单"/>
      <sheetName val="07.08"/>
      <sheetName val="07.15"/>
      <sheetName val="08.15"/>
      <sheetName val="08.18"/>
      <sheetName val="08.30"/>
      <sheetName val="08.29"/>
      <sheetName val="_06.35清"/>
      <sheetName val="_07.04清"/>
      <sheetName val="_7.08"/>
      <sheetName val="_07.26"/>
      <sheetName val="_7.28"/>
      <sheetName val="_07.37清"/>
      <sheetName val="07.39清"/>
      <sheetName val="_07.40清"/>
      <sheetName val="_07.41清"/>
      <sheetName val="_07.43清"/>
      <sheetName val="_07.49清"/>
      <sheetName val="_07.50清"/>
      <sheetName val="_08.01"/>
      <sheetName val="_08.02清"/>
      <sheetName val="_08.05清"/>
      <sheetName val="_08.07清"/>
      <sheetName val="_08.08"/>
      <sheetName val="_08.11清"/>
      <sheetName val="08-12清"/>
      <sheetName val="_08.13清"/>
      <sheetName val="_08.14清"/>
      <sheetName val="_08.17清"/>
      <sheetName val="_08.19清"/>
      <sheetName val="_08.22清"/>
      <sheetName val="_08.38清"/>
      <sheetName val="_6001"/>
      <sheetName val="_54010103"/>
      <sheetName val="Final sample listing"/>
      <sheetName val="房屋建筑物"/>
      <sheetName val="土地使用权"/>
      <sheetName val="外销涤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UFPrn20111031143936"/>
      <sheetName val="收入分析"/>
      <sheetName val="电缆"/>
      <sheetName val="变电"/>
      <sheetName val="5402"/>
      <sheetName val="税金1 "/>
      <sheetName val="税金2"/>
      <sheetName val="_220203"/>
      <sheetName val="领料单"/>
      <sheetName val="Sheet1"/>
      <sheetName val="_54010103"/>
      <sheetName val="_54010104"/>
      <sheetName val="_5402"/>
      <sheetName val="_6401"/>
      <sheetName val="_540102"/>
      <sheetName val="_540104"/>
      <sheetName val="_540101"/>
      <sheetName val="B"/>
      <sheetName val="Detail Loan Move. &amp; Listing"/>
      <sheetName val="账面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查表"/>
      <sheetName val="收费清单"/>
      <sheetName val="源数据"/>
      <sheetName val="市场比较法"/>
      <sheetName val="收益法"/>
      <sheetName val="成本法"/>
      <sheetName val="引用区域"/>
      <sheetName val="现金"/>
      <sheetName val="企业表一"/>
      <sheetName val="M-5C"/>
      <sheetName val="M-5A"/>
      <sheetName val="索引表"/>
      <sheetName val="试算平衡表"/>
      <sheetName val="XBase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房屋建筑物"/>
      <sheetName val="土地使用权"/>
      <sheetName val="资产合同拆分表"/>
      <sheetName val="固定资产附属设备清单(EAM）"/>
      <sheetName val="新准则TB"/>
      <sheetName val="B"/>
      <sheetName val="_54010103"/>
      <sheetName val="Sheet3"/>
      <sheetName val="收入"/>
      <sheetName val="税收政策"/>
      <sheetName val="XL4Poppy"/>
      <sheetName val="表21 净利润调节表"/>
      <sheetName val="其他应收款实质性程序"/>
      <sheetName val="其他应收款检查表"/>
      <sheetName val="其他应收款明细表"/>
      <sheetName val="坏账准备审核表"/>
      <sheetName val="帐龄辅助表"/>
      <sheetName val="其他应收款函证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序时帐5月"/>
      <sheetName val="序时帐4月"/>
      <sheetName val="华群实业工程"/>
      <sheetName val="Sheet1"/>
      <sheetName val="Sheet2"/>
      <sheetName val="Sheet3"/>
      <sheetName val="报表调整"/>
      <sheetName val="_540101"/>
      <sheetName val="_540102"/>
      <sheetName val="_540104"/>
      <sheetName val="_6001"/>
      <sheetName val="6月收入预算"/>
      <sheetName val="_5402"/>
      <sheetName val="_6401"/>
      <sheetName val="Sheet3 (2)"/>
      <sheetName val="工程结算结转"/>
      <sheetName val="合同成本结转"/>
      <sheetName val="应交税费"/>
      <sheetName val="结转税金"/>
      <sheetName val="转54"/>
      <sheetName val="转53"/>
      <sheetName val="_2590"/>
      <sheetName val="_2642"/>
      <sheetName val="_2647"/>
      <sheetName val="收入"/>
      <sheetName val="以前年度损益调整"/>
      <sheetName val="Detail Loan Move. &amp;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  <sheetName val=""/>
      <sheetName val="삅ོ"/>
      <sheetName val="삅ོ䚋栠"/>
      <sheetName val="삅ོ䚋栠Ѫ"/>
      <sheetName val="삅ོ䚋"/>
      <sheetName val="综合"/>
      <sheetName val="3-1-1现金"/>
      <sheetName val="KKKKKKKK"/>
      <sheetName val="_x005f_x0000__x005f_x0000__x005f_x0000__x005f_x0000__x0"/>
      <sheetName val="本部损"/>
      <sheetName val="固定资产预测"/>
      <sheetName val="试算平衡表"/>
      <sheetName val="Sheet3"/>
      <sheetName val="1"/>
      <sheetName val="以前年度损益调整"/>
      <sheetName val="B"/>
      <sheetName val="Validation source"/>
      <sheetName val="引用区域"/>
      <sheetName val="X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本部损"/>
      <sheetName val="关联收入往来"/>
      <sheetName val="_2551"/>
      <sheetName val="_2555"/>
      <sheetName val="5折旧预测ok"/>
      <sheetName val="Cons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2647"/>
      <sheetName val="_2642"/>
      <sheetName val="_2590"/>
      <sheetName val="2647"/>
      <sheetName val="_2648"/>
      <sheetName val="_2731"/>
      <sheetName val="_2733"/>
      <sheetName val="附表6"/>
      <sheetName val="Erection"/>
      <sheetName val="_2594"/>
      <sheetName val="_2598"/>
      <sheetName val="2600"/>
      <sheetName val="5076"/>
      <sheetName val="_5174"/>
      <sheetName val="Repayment Summary"/>
      <sheetName val="调整分录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2733"/>
      <sheetName val="_2731"/>
      <sheetName val="_5081"/>
      <sheetName val="总公司2002.12.31"/>
      <sheetName val="_2816"/>
      <sheetName val="_2993"/>
      <sheetName val="_6058"/>
      <sheetName val="_8008"/>
      <sheetName val="以前年度损益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8025"/>
      <sheetName val="_5081"/>
      <sheetName val="_8004"/>
      <sheetName val="5132"/>
      <sheetName val="yb"/>
      <sheetName val="_5284"/>
      <sheetName val="ARP"/>
      <sheetName val="固定资产预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及利息"/>
      <sheetName val="实际应收"/>
      <sheetName val="8042"/>
      <sheetName val="3393"/>
      <sheetName val="5132"/>
      <sheetName val="8078"/>
      <sheetName val="_5284"/>
      <sheetName val="17应付票据明细表"/>
      <sheetName val="B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8079"/>
      <sheetName val="3069"/>
      <sheetName val="_5284"/>
      <sheetName val="3337"/>
      <sheetName val="4137"/>
      <sheetName val="4151"/>
      <sheetName val="4154"/>
      <sheetName val="4156"/>
      <sheetName val="_5366"/>
      <sheetName val="内部购进明细表"/>
      <sheetName val="2550"/>
      <sheetName val="2552"/>
      <sheetName val="_2562"/>
      <sheetName val="_2565"/>
      <sheetName val="Sheet1"/>
      <sheetName val="固定资产附属设备清单(EAM）"/>
      <sheetName val="资产合同拆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3115"/>
      <sheetName val="3080"/>
      <sheetName val="_5366"/>
      <sheetName val="Sheet2"/>
      <sheetName val="Sheet3"/>
      <sheetName val="_2816"/>
      <sheetName val="_2993"/>
      <sheetName val="_6058"/>
      <sheetName val="_8008"/>
      <sheetName val="_554010103"/>
      <sheetName val="2.5"/>
      <sheetName val="3111"/>
      <sheetName val="3113"/>
      <sheetName val="_8013"/>
      <sheetName val="新准则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yyu"/>
      <sheetName val="_540101"/>
      <sheetName val="_5402"/>
      <sheetName val="_54010101"/>
      <sheetName val="_54010102"/>
      <sheetName val="54010103"/>
      <sheetName val="54010104"/>
      <sheetName val="_540102"/>
      <sheetName val="_540104"/>
      <sheetName val="_20203"/>
      <sheetName val="_112201"/>
      <sheetName val="_112302"/>
      <sheetName val="5402"/>
      <sheetName val="_554010103"/>
      <sheetName val="_54010104"/>
      <sheetName val="_4010104"/>
      <sheetName val="Sheet1"/>
      <sheetName val="现金"/>
      <sheetName val="综合"/>
      <sheetName val="3-1-1现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索引表"/>
      <sheetName val="填报说明"/>
      <sheetName val="查询表"/>
      <sheetName val="按站汇总"/>
      <sheetName val="表1结果汇总"/>
      <sheetName val="表2分类汇总"/>
      <sheetName val="表3流资汇总"/>
      <sheetName val="表3-2短投汇总"/>
      <sheetName val="表3-10存货汇总"/>
      <sheetName val="表4长投汇总"/>
      <sheetName val="表5固资汇总"/>
      <sheetName val="表9流负汇总"/>
      <sheetName val="表10长负汇总"/>
      <sheetName val="表1结果汇总(元)"/>
      <sheetName val="表3-1-1现金"/>
      <sheetName val="表3-1-2银行存款"/>
      <sheetName val="表3-1-3其他货币"/>
      <sheetName val="表3-2-1短投股票"/>
      <sheetName val="表3-2-2短投债券"/>
      <sheetName val="表3-3应收票据"/>
      <sheetName val="表3-4应收账款"/>
      <sheetName val="表3-5应收股利"/>
      <sheetName val="表3-6应收利息"/>
      <sheetName val="表3-7预付账款"/>
      <sheetName val="表3-8应收补贴"/>
      <sheetName val="表3-9其他应收"/>
      <sheetName val="表3-10-1原材料"/>
      <sheetName val="表3-10-2材料采购"/>
      <sheetName val="表3-10-3在库低值"/>
      <sheetName val="表3-10-4包装物"/>
      <sheetName val="表3-10-5委托加工"/>
      <sheetName val="表3-10-7在产品"/>
      <sheetName val="表3-10-8发出商品"/>
      <sheetName val="表3-10-9在用低值"/>
      <sheetName val="表3-10-10委托代销"/>
      <sheetName val="表3-10-11受托代销"/>
      <sheetName val="表3-10-6产成品"/>
      <sheetName val="表3-11待摊费用"/>
      <sheetName val="表3-12流资损失"/>
      <sheetName val="表3-13到期长债投资"/>
      <sheetName val="表3-14其他流资"/>
      <sheetName val="表4-1长投股票"/>
      <sheetName val="表4-2长投债券"/>
      <sheetName val="表4-3其他长投"/>
      <sheetName val="表5-1-1房屋"/>
      <sheetName val="表5-1-2构筑物"/>
      <sheetName val="表5-1-3管沟"/>
      <sheetName val="表5-2-1机器设备"/>
      <sheetName val="表5-2-2车辆"/>
      <sheetName val="表5-2-3电子"/>
      <sheetName val="表5-3工程物资"/>
      <sheetName val="表5-4-1在建土建"/>
      <sheetName val="表5-4-2在建设备"/>
      <sheetName val="表5-5固资清理"/>
      <sheetName val="表5-6固资损失"/>
      <sheetName val="表5-7固资土地"/>
      <sheetName val="表6-1土地使用权"/>
      <sheetName val="表6-2其他无资"/>
      <sheetName val="表7-1开办费"/>
      <sheetName val="表7-2长期待摊"/>
      <sheetName val="表8-1其他长资"/>
      <sheetName val="表8-2递延税借项"/>
      <sheetName val="表9-2应付票据"/>
      <sheetName val="表9-3应付帐款"/>
      <sheetName val="表9-1短期借款"/>
      <sheetName val="表9-4预收账款"/>
      <sheetName val="表9-5代销商品款"/>
      <sheetName val="表9-6其他应付"/>
      <sheetName val="表9-7应付工资"/>
      <sheetName val="表9-8应付福利"/>
      <sheetName val="表9-9应交税金"/>
      <sheetName val="表9-10应付股利"/>
      <sheetName val="表9-11其他应交"/>
      <sheetName val="表9-12预提费用"/>
      <sheetName val="表9-13到期长负"/>
      <sheetName val="表9-14其他流负"/>
      <sheetName val="表10-1长期借款"/>
      <sheetName val="表10-2应付债券"/>
      <sheetName val="表10-3长期应付款"/>
      <sheetName val="表10-4住房周转金"/>
      <sheetName val="表10-5其他长负"/>
      <sheetName val="表10-6递延税贷项"/>
      <sheetName val="B"/>
      <sheetName val="XL4Poppy"/>
      <sheetName val="新准则TB"/>
      <sheetName val="账面外销"/>
      <sheetName val="全路径科目名称表"/>
      <sheetName val="应交税费明细表"/>
      <sheetName val="PER SALES ORG"/>
      <sheetName val="삅ོ䚋栠"/>
      <sheetName val="삅ོ䚋"/>
      <sheetName val="삅ོ䚋栠Ѫ"/>
      <sheetName val="삅"/>
      <sheetName val="#REF!"/>
      <sheetName val="1"/>
      <sheetName val="审计工作底稿首页"/>
      <sheetName val="1-炬日市场法-住宅2 "/>
      <sheetName val="以前年度损益调整"/>
      <sheetName val="E1020"/>
      <sheetName val="档案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基础信息"/>
      <sheetName val="16明细"/>
      <sheetName val="试算平衡表"/>
      <sheetName val="XBase"/>
      <sheetName val="삅ོ䚋栠Ѫ_x005f_x0000_ࡪ㋨"/>
      <sheetName val="삅ོ䚋栠Ѫ_x005f_x0000_ࡪ㋨ﯾ"/>
      <sheetName val="삅ོ䚋栠Ѫ_x005f_x0000_ࡪ㋨ﯾ_x005f_xffff_ﱅ"/>
      <sheetName val="삅ོ䚋栠Ѫ_x005f_x0000_ࡪ㋨ﯾ_x005f_xffff_ﱅ잃"/>
      <sheetName val="삅ོ䚋栠Ѫ_x005f_x005f_x005f_x0000_ࡪ㋨"/>
      <sheetName val="삅ོ䚋栠Ѫ_x005f_x005f_x005f_x0000_ࡪ㋨ﯾ"/>
      <sheetName val="삅ོ䚋栠Ѫ_x005f_x005f_x005f_x0000_ࡪ㋨ﯾ_x005f_x005f_xff"/>
      <sheetName val="本部损"/>
      <sheetName val="固定资产预测"/>
      <sheetName val="C_301"/>
      <sheetName val="C_311"/>
      <sheetName val="C_318"/>
      <sheetName val="5132"/>
      <sheetName val="삅ོ䚋栠Ѫ_x005f_x0000_"/>
      <sheetName val="BALANCE SHEET"/>
      <sheetName val="4-6-5车辆"/>
      <sheetName val="Collateral"/>
      <sheetName val="Disposition"/>
      <sheetName val="Revenue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存货入库截止性测试"/>
      <sheetName val="应收票据-余额明细表"/>
      <sheetName val="Control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旧转换调整分录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试算平衡表"/>
      <sheetName val="注释"/>
      <sheetName val="XBase"/>
      <sheetName val="分析分录"/>
      <sheetName val="前导表"/>
      <sheetName val="补充分录"/>
      <sheetName val="验证"/>
      <sheetName val="CF附注"/>
      <sheetName val="新现金流量表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cf"/>
      <sheetName val="5折旧预测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项目"/>
      <sheetName val="目录"/>
      <sheetName val="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周转材料"/>
      <sheetName val="委托加工物资"/>
      <sheetName val="库存商品"/>
      <sheetName val="在产品"/>
      <sheetName val="发出商品"/>
      <sheetName val="委托代销商品"/>
      <sheetName val="受托代销商品"/>
      <sheetName val="消耗性生物"/>
      <sheetName val="一年到期非流资产"/>
      <sheetName val="其他流动资产"/>
      <sheetName val="非流动资产汇总表"/>
      <sheetName val="可售金融资产"/>
      <sheetName val="持有到期投资"/>
      <sheetName val="长期应收款"/>
      <sheetName val="长期股权投资"/>
      <sheetName val="投资性房地产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在建工程汇总表"/>
      <sheetName val="土建工程"/>
      <sheetName val="安装工程"/>
      <sheetName val="工程物资"/>
      <sheetName val="固定资产清理"/>
      <sheetName val="生产性生物"/>
      <sheetName val="油气资产"/>
      <sheetName val="无形资产汇总表"/>
      <sheetName val="土地使用权"/>
      <sheetName val="其他无形资产"/>
      <sheetName val="开发支出"/>
      <sheetName val="商誉"/>
      <sheetName val="长期待摊费用"/>
      <sheetName val="递延税资产"/>
      <sheetName val="其他非流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其他应付款"/>
      <sheetName val="其他应交款"/>
      <sheetName val="一年到期非流负债"/>
      <sheetName val="其他流动负债"/>
      <sheetName val="非流负债汇总表"/>
      <sheetName val="长期借款"/>
      <sheetName val="应付债券"/>
      <sheetName val="长期应付款"/>
      <sheetName val="专项应付款"/>
      <sheetName val="预计负债"/>
      <sheetName val="递延税负债"/>
      <sheetName val="其他非流负债"/>
      <sheetName val="评估结论"/>
      <sheetName val="评估范围"/>
      <sheetName val="数据分析"/>
      <sheetName val="调整分录"/>
      <sheetName val="试算表"/>
      <sheetName val="权益变动表"/>
      <sheetName val="报告封面"/>
      <sheetName val="明细表目录"/>
      <sheetName val="评估人员"/>
      <sheetName val="流程控制表"/>
      <sheetName val="一级复核"/>
      <sheetName val="二级复核"/>
      <sheetName val="三级复核"/>
      <sheetName val="三级形式复核"/>
      <sheetName val="信息报备表"/>
      <sheetName val="UFPrn20070303114642"/>
      <sheetName val="B"/>
      <sheetName val="引用区域"/>
      <sheetName val="Collateral"/>
      <sheetName val="Disposition"/>
      <sheetName val="以前年度损益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项目"/>
      <sheetName val="目录"/>
      <sheetName val="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汇总表"/>
      <sheetName val="交易性股票"/>
      <sheetName val="交易性债券"/>
      <sheetName val="交易性基金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资产"/>
      <sheetName val="其他流动资产"/>
      <sheetName val="非流动资产汇总表"/>
      <sheetName val="可售金融资产汇总表"/>
      <sheetName val="可出售股票"/>
      <sheetName val="可出售债券"/>
      <sheetName val="可售其他投资"/>
      <sheetName val="持有到期投资"/>
      <sheetName val="长期应收款"/>
      <sheetName val="长期股权投资"/>
      <sheetName val="投资性房地产(房A)"/>
      <sheetName val="投资性房地产(房B)"/>
      <sheetName val="投资性房地产(土地)"/>
      <sheetName val="固定资产汇总表"/>
      <sheetName val="房屋建筑物"/>
      <sheetName val="构筑物"/>
      <sheetName val="管道和沟槽"/>
      <sheetName val="4-6-1房屋建筑物（00）"/>
      <sheetName val="土地"/>
      <sheetName val="在建工程汇总表"/>
      <sheetName val="土建工程"/>
      <sheetName val="安装工程"/>
      <sheetName val="工程物资"/>
      <sheetName val="固定资产清理"/>
      <sheetName val="生产性生物"/>
      <sheetName val="油气资产"/>
      <sheetName val="无形资产汇总表"/>
      <sheetName val="土地使用权"/>
      <sheetName val="矿业权"/>
      <sheetName val="其他无形资产"/>
      <sheetName val="开发支出"/>
      <sheetName val="商誉"/>
      <sheetName val="长期待摊费用"/>
      <sheetName val="递延税资产"/>
      <sheetName val="其他非流资产"/>
      <sheetName val="流动负债汇总表"/>
      <sheetName val="短期借款"/>
      <sheetName val="交易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其他应付款"/>
      <sheetName val="一年到期非流负债"/>
      <sheetName val="其他流动负债"/>
      <sheetName val="非流负债汇总表"/>
      <sheetName val="长期借款"/>
      <sheetName val="应付债券"/>
      <sheetName val="长期应付款"/>
      <sheetName val="专项应付款"/>
      <sheetName val="预计负债"/>
      <sheetName val="递延税负债"/>
      <sheetName val="其他非流负债"/>
      <sheetName val="其他项目明细表"/>
      <sheetName val="评估结论"/>
      <sheetName val="评估范围"/>
      <sheetName val="说明附表A"/>
      <sheetName val="说明附表B"/>
      <sheetName val="数据分析"/>
      <sheetName val="试算表"/>
      <sheetName val="调整分录"/>
      <sheetName val="评估人员"/>
      <sheetName val="明细表目录"/>
      <sheetName val="报告封面"/>
      <sheetName val="报告封底"/>
      <sheetName val="标识符"/>
      <sheetName val="工作底稿目录"/>
      <sheetName val="管理底稿目录"/>
      <sheetName val="信息报备表"/>
      <sheetName val="流程控制表"/>
      <sheetName val="3级复核"/>
      <sheetName val="2级复核"/>
      <sheetName val="1级复核"/>
      <sheetName val="形式复核"/>
      <sheetName val="大事请示"/>
      <sheetName val="征求意见函"/>
      <sheetName val="意见函处理"/>
      <sheetName val="项目基本情况"/>
      <sheetName val="项目风险调查"/>
      <sheetName val="评估计划"/>
      <sheetName val="项目变更"/>
      <sheetName val="报告签收单"/>
      <sheetName val="权利状况申明"/>
      <sheetName val="综合底稿目录"/>
      <sheetName val="方法分析"/>
      <sheetName val="本公司"/>
      <sheetName val="Sheet1"/>
      <sheetName val="公允价值变动损益"/>
      <sheetName val="扣除类调整项目表"/>
      <sheetName val="收入调整类项目表"/>
      <sheetName val="资产减值损失（准则）"/>
      <sheetName val="资产类及其他调整项目表"/>
      <sheetName val="税收优惠"/>
      <sheetName val="广告费和业务宣传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房屋建筑物"/>
      <sheetName val="土地使用权"/>
      <sheetName val="市场法 (2)"/>
      <sheetName val="收益法测算"/>
      <sheetName val="办公楼数据"/>
      <sheetName val="固定资产投资房屋建筑面积及造价"/>
      <sheetName val="Sheet1"/>
      <sheetName val="Detail Loan Move. &amp; Listing"/>
      <sheetName val="55402"/>
      <sheetName val="索引表"/>
      <sheetName val="新准则TB"/>
      <sheetName val="1-炬日市场法-住宅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PII sheet"/>
      <sheetName val="PER SALES ORG"/>
      <sheetName val="EUR Conversion"/>
      <sheetName val="Entity list"/>
      <sheetName val="A430"/>
      <sheetName val="YS02-02"/>
      <sheetName val="PII entry sheet-2640 GIT (Dec'0"/>
      <sheetName val="loan database"/>
      <sheetName val="企业表一"/>
      <sheetName val="M-5C"/>
      <sheetName val="M-5A"/>
      <sheetName val="存货入库截止性测试2010"/>
      <sheetName val="Sheet3"/>
      <sheetName val="应付账款明细表"/>
      <sheetName val="PCCP管型号"/>
      <sheetName val="排水管收入"/>
      <sheetName val="平口悬辊管收入"/>
      <sheetName val="企口悬辊管收入"/>
      <sheetName val="收入分月"/>
      <sheetName val="预应力管收入"/>
      <sheetName val="自应力管收入"/>
      <sheetName val="E1020"/>
      <sheetName val="其他货币资金.dbf"/>
      <sheetName val="银行存款.dbf"/>
      <sheetName val="工时统计"/>
      <sheetName val="PF4 #669"/>
      <sheetName val="发函清单"/>
      <sheetName val="函证样本选取与发函控制"/>
      <sheetName val="毛利分析图"/>
      <sheetName val="SW-TEO"/>
      <sheetName val="表21 净利润调节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4-6-1房屋建筑物市场法评估明细表"/>
      <sheetName val="ARP"/>
      <sheetName val="试算平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Sheet1"/>
      <sheetName val="Sheet2"/>
      <sheetName val="2002年3月份"/>
      <sheetName val="2004年4月份"/>
      <sheetName val="Sheet3"/>
      <sheetName val="XL4Poppy"/>
      <sheetName val="仓储"/>
      <sheetName val="*REF!"/>
      <sheetName val="Financ_ Overview"/>
      <sheetName val="_REF!"/>
      <sheetName val="eqpmad2"/>
      <sheetName val="企业表一"/>
      <sheetName val="M-5A"/>
      <sheetName val="POWER ASSUMPTIONS"/>
      <sheetName val="2002Äê3ÔÂ·Ý"/>
      <sheetName val="2004Äê4ÔÂ·Ý"/>
      <sheetName val="²Ö´¢"/>
      <sheetName val="ÆóÒµ±íÒ»"/>
      <sheetName val="2002?¨º3??¡¤Y"/>
      <sheetName val="2004?¨º4??¡¤Y"/>
      <sheetName val="2?¡ä¡é"/>
      <sheetName val="?¨®¨°¦Ì¡À¨ª¨°?"/>
      <sheetName val="B"/>
      <sheetName val="#REF!"/>
      <sheetName val="2002_¨º3__¡¤Y"/>
      <sheetName val="2004_¨º4__¡¤Y"/>
      <sheetName val="2_¡ä¡é"/>
      <sheetName val="_¨®¨°¦Ì¡À¨ª¨°_"/>
      <sheetName val="新产品贡献率"/>
      <sheetName val="GP_AT"/>
      <sheetName val="Breakdown-Intrim"/>
      <sheetName val="关联方及集团内清单"/>
      <sheetName val="调整分录汇总"/>
      <sheetName val="预付清单"/>
      <sheetName val="在建工程设备"/>
      <sheetName val="核算项目余额表"/>
      <sheetName val="财务费用"/>
      <sheetName val="资产负债表及损益表"/>
      <sheetName val="制造费用"/>
      <sheetName val="重要内部交易"/>
      <sheetName val="管理费用"/>
      <sheetName val="目录"/>
      <sheetName val="营业费用"/>
      <sheetName val="包增减变动"/>
      <sheetName val="Financ__Overview"/>
      <sheetName val="Financ__Overview1"/>
      <sheetName val="POWER_ASSUMPTIONS"/>
      <sheetName val="list"/>
      <sheetName val="64151支付情况"/>
      <sheetName val="设定"/>
      <sheetName val=""/>
      <sheetName val="明细分类账"/>
      <sheetName val="3-10存货汇总"/>
      <sheetName val="3-1-1现金"/>
      <sheetName val="22号"/>
      <sheetName val="????????"/>
      <sheetName val="________"/>
      <sheetName val="KKKKKKKK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dxnsjtempsheet"/>
      <sheetName val="HL"/>
      <sheetName val="试算平衡表"/>
      <sheetName val="XBase"/>
      <sheetName val="B"/>
      <sheetName val="基础信息"/>
      <sheetName val="7-6-1票到货未到清单"/>
      <sheetName val="索引"/>
      <sheetName val="112000-7-10 函询汇总表"/>
      <sheetName val="科目余额表"/>
      <sheetName val="科纳特成本按项目明细-10"/>
      <sheetName val="明细"/>
      <sheetName val="*REF!"/>
      <sheetName val="M_5A"/>
      <sheetName val="M_5C"/>
      <sheetName val="现金"/>
      <sheetName val="b2"/>
      <sheetName val="TB表"/>
      <sheetName val="生化公司6-7月发生额及余额表"/>
      <sheetName val="应付账款明细账"/>
      <sheetName val="1-7月应付账款余额表"/>
      <sheetName val="124-3-3"/>
      <sheetName val="试工利"/>
      <sheetName val="收入和成本对应表"/>
      <sheetName val="客户基本概况表"/>
      <sheetName val="其他应收款－个人借款明细"/>
      <sheetName val="评估假设"/>
      <sheetName val="_REF!"/>
      <sheetName val="Sheet1 (11)"/>
      <sheetName val="完"/>
      <sheetName val="明细表"/>
      <sheetName val="货币资金审定表"/>
      <sheetName val="param"/>
      <sheetName val="Traduction"/>
      <sheetName val="Sheet3"/>
      <sheetName val="114508-4"/>
      <sheetName val="负债表（克顿）"/>
      <sheetName val="资产表（克顿）"/>
      <sheetName val="405-10-2"/>
      <sheetName val="130-5-1（不打印)"/>
      <sheetName val="130-7（不打印）"/>
      <sheetName val="405-10-1"/>
      <sheetName val="新准则TB"/>
      <sheetName val="中山低值"/>
      <sheetName val="原材料抽查表"/>
      <sheetName val="公共项目"/>
      <sheetName val="汇总表"/>
      <sheetName val="III-1-10"/>
      <sheetName val="III-1-9"/>
      <sheetName val="III-1-1"/>
      <sheetName val="SW-TEO"/>
      <sheetName val="Financ. Overview"/>
      <sheetName val="Toolbox"/>
      <sheetName val="工时统计"/>
      <sheetName val="明细输入"/>
      <sheetName val="POWER ASSUMPTIONS"/>
      <sheetName val="委托加工材料"/>
      <sheetName val="基本情况表"/>
      <sheetName val="#REF!"/>
      <sheetName val="存货整体结构11月 "/>
      <sheetName val="调整分录"/>
      <sheetName val="核算项目余额表"/>
      <sheetName val="ITEM"/>
      <sheetName val="客户科目余额1-6"/>
      <sheetName val="A430"/>
      <sheetName val="BALANCE SHEET"/>
      <sheetName val="Repayment Summary"/>
      <sheetName val="Sheet1"/>
      <sheetName val="豆逗采购发票列表132000-7-5"/>
      <sheetName val="其他货币资金.dbf"/>
      <sheetName val="银行存款.dbf"/>
      <sheetName val="待转业务收入-按客户"/>
      <sheetName val="待收账款"/>
      <sheetName val="06余额表"/>
      <sheetName val="成仓档"/>
      <sheetName val="所得税调整"/>
      <sheetName val="封面"/>
      <sheetName val="资料清单"/>
      <sheetName val="基础数据表清单"/>
      <sheetName val="存放中央银行款项"/>
      <sheetName val="存放同业款项"/>
      <sheetName val="联行往来"/>
      <sheetName val="拆放同业"/>
      <sheetName val="应收进出口押汇"/>
      <sheetName val="应收利息"/>
      <sheetName val="应收利息变动表"/>
      <sheetName val="其他应收款"/>
      <sheetName val="贴现"/>
      <sheetName val="买入返售票据"/>
      <sheetName val="短期投资 "/>
      <sheetName val="长期股权投资"/>
      <sheetName val="长期债券投资-2003年度"/>
      <sheetName val="长期债券投资-2002年度"/>
      <sheetName val="凭证式国债发行计划"/>
      <sheetName val="委托业务"/>
      <sheetName val="买入返售债券"/>
      <sheetName val="重组贷款"/>
      <sheetName val="非应计贷款-2003"/>
      <sheetName val="非应计贷款-2002"/>
      <sheetName val="贷款呆账准备"/>
      <sheetName val="核销贷款明细"/>
      <sheetName val="收回以前年度已核销贷款明细"/>
      <sheetName val="固定资产及累计折旧"/>
      <sheetName val="固定资产清理"/>
      <sheetName val="房地产产权登记表"/>
      <sheetName val="在建工程"/>
      <sheetName val="无形资产-2003"/>
      <sheetName val="无形资产-2002"/>
      <sheetName val="递延资产(长期待摊费用)-2003"/>
      <sheetName val="递延资产(长期待摊费用)-2002"/>
      <sheetName val="抵债资产明细表"/>
      <sheetName val="抵债资产处置明细表"/>
      <sheetName val="其他长期资产"/>
      <sheetName val="向中央银行借款"/>
      <sheetName val="存款期限分析"/>
      <sheetName val="同业存放款项"/>
      <sheetName val="同业拆入"/>
      <sheetName val="保证金"/>
      <sheetName val="其他应付款"/>
      <sheetName val="应交税金"/>
      <sheetName val="长期借款"/>
      <sheetName val="卖出回购票据"/>
      <sheetName val="卖出回购债券"/>
      <sheetName val="长期应付款"/>
      <sheetName val="资本公积"/>
      <sheetName val="盈余公积"/>
      <sheetName val="系统内往来收入与支出"/>
      <sheetName val="资产一般损失"/>
      <sheetName val="工资及各项福利费"/>
      <sheetName val="以前年度损益调整"/>
      <sheetName val="应纳所得税明细表"/>
      <sheetName val="应纳所得税明细表附表"/>
      <sheetName val="表外项目汇总"/>
      <sheetName val="表外项目-银行承兑汇票"/>
      <sheetName val="表外项目-保函"/>
      <sheetName val="表外项目-信用证"/>
      <sheetName val="表外项目—不可撤销的贷款承诺"/>
      <sheetName val="经营性租赁承诺"/>
      <sheetName val="资本性支出承诺"/>
      <sheetName val="贷款清单"/>
      <sheetName val="贷款总额按客户所在行业分类"/>
      <sheetName val="贷款前十名客户贷款余额"/>
      <sheetName val="衍生金融工具明细表"/>
      <sheetName val="现金流量表所需资料"/>
      <sheetName val="未来需支付的退休金差额补贴"/>
      <sheetName val="一次性住房补贴"/>
      <sheetName val="98重分类"/>
      <sheetName val="98调整"/>
      <sheetName val="校验"/>
      <sheetName val="资产试算"/>
      <sheetName val="负债试算"/>
      <sheetName val="利润试算"/>
      <sheetName val="资产负债表（审定）"/>
      <sheetName val="利润表（审定）"/>
      <sheetName val="项目分析表"/>
      <sheetName val="利润表项目变动分析表"/>
      <sheetName val="重要性确定"/>
      <sheetName val="三年财务指标比较表"/>
      <sheetName val="现金流量表"/>
      <sheetName val="指标分析表"/>
      <sheetName val="重分类分录"/>
      <sheetName val="Sheet2"/>
      <sheetName val="Sheet5"/>
      <sheetName val="Sheet4"/>
      <sheetName val="Sheet6"/>
      <sheetName val="Sheet7"/>
      <sheetName val="Sheet8"/>
      <sheetName val="Sheet9"/>
      <sheetName val="Sheet10"/>
      <sheetName val="Sheet13"/>
      <sheetName val="Sheet17"/>
      <sheetName val="Sheet16"/>
      <sheetName val="Sheet15"/>
      <sheetName val="Sheet14"/>
      <sheetName val="Sheet12"/>
      <sheetName val="Sheet11"/>
      <sheetName val="____"/>
      <sheetName val="分析表2"/>
      <sheetName val="laroux"/>
      <sheetName val="股资 (3)"/>
      <sheetName val="合并利"/>
      <sheetName val="合并资"/>
      <sheetName val="合并利润表 (2)"/>
      <sheetName val="股资 (2)"/>
      <sheetName val="合利 (2)"/>
      <sheetName val="所 (2)"/>
      <sheetName val="因素"/>
      <sheetName val="利润增减表"/>
      <sheetName val="情况"/>
      <sheetName val="情况2"/>
      <sheetName val="名称"/>
      <sheetName val="往来帐"/>
      <sheetName val="弹资"/>
      <sheetName val="齿资"/>
      <sheetName val="本资"/>
      <sheetName val="本资 (2)"/>
      <sheetName val="合资"/>
      <sheetName val="工资"/>
      <sheetName val="股资"/>
      <sheetName val="变动"/>
      <sheetName val="弹附"/>
      <sheetName val="齿附"/>
      <sheetName val="本附"/>
      <sheetName val="合附"/>
      <sheetName val="弹利"/>
      <sheetName val="齿利"/>
      <sheetName val="本利"/>
      <sheetName val="合利"/>
      <sheetName val="所"/>
      <sheetName val="工利"/>
      <sheetName val="费成合"/>
      <sheetName val="齿润"/>
      <sheetName val="弹润"/>
      <sheetName val="本润"/>
      <sheetName val="合润"/>
      <sheetName val="弹交"/>
      <sheetName val="齿交"/>
      <sheetName val="本交"/>
      <sheetName val="合交"/>
      <sheetName val="弹费"/>
      <sheetName val="齿费"/>
      <sheetName val="本费"/>
      <sheetName val="合费"/>
      <sheetName val="弹福"/>
      <sheetName val="齿福"/>
      <sheetName val="本福"/>
      <sheetName val="合福"/>
      <sheetName val="合利增减 (2)"/>
      <sheetName val="合成因素"/>
      <sheetName val="快工"/>
      <sheetName val="快本"/>
      <sheetName val="利分"/>
      <sheetName val="利分 (2)"/>
      <sheetName val="齿利2"/>
      <sheetName val="弹利2"/>
      <sheetName val="收益汇总1"/>
      <sheetName val="收益汇总2"/>
      <sheetName val="收益汇总3"/>
      <sheetName val="收益汇总4"/>
      <sheetName val="收益汇总5"/>
      <sheetName val="表1季度"/>
      <sheetName val="表2季度"/>
      <sheetName val="表2"/>
      <sheetName val="指标表"/>
      <sheetName val="税金"/>
      <sheetName val="汽齿98"/>
      <sheetName val="中弹98"/>
      <sheetName val="本部98"/>
      <sheetName val="公司98"/>
      <sheetName val="本费 (2)"/>
      <sheetName val="间"/>
      <sheetName val="直"/>
      <sheetName val="间 (2)"/>
      <sheetName val="直 (2)"/>
      <sheetName val="衍生金融工具☎细表"/>
      <sheetName val="衍生金融工具?细表"/>
      <sheetName val="企?表一"/>
      <sheetName val="资负表"/>
      <sheetName val="利润表"/>
      <sheetName val="G21A"/>
      <sheetName val="G21B"/>
      <sheetName val="G21C"/>
      <sheetName val="TITEM"/>
      <sheetName val="ZHITEM"/>
      <sheetName val="货币资金"/>
      <sheetName val="短期投资"/>
      <sheetName val="应收票据"/>
      <sheetName val="应收账款"/>
      <sheetName val="预付账款"/>
      <sheetName val="存货"/>
      <sheetName val="待摊费用"/>
      <sheetName val="待处理流"/>
      <sheetName val="长期股权"/>
      <sheetName val="长期债权"/>
      <sheetName val="固定资产"/>
      <sheetName val="待处理固"/>
      <sheetName val="无形资产"/>
      <sheetName val="长期待摊费用"/>
      <sheetName val="短期借款"/>
      <sheetName val="应付票据"/>
      <sheetName val="应付账款"/>
      <sheetName val="预收账款"/>
      <sheetName val="应付工资"/>
      <sheetName val="应付福利费"/>
      <sheetName val="应付股利"/>
      <sheetName val="其他应交款"/>
      <sheetName val="预提费用"/>
      <sheetName val="实收资本"/>
      <sheetName val="未分配利润"/>
      <sheetName val="主营收入"/>
      <sheetName val="主营成本"/>
      <sheetName val="税金及附加"/>
      <sheetName val="经营费用"/>
      <sheetName val="其他业务利润"/>
      <sheetName val="营业费用"/>
      <sheetName val="管理费用"/>
      <sheetName val="财务费用"/>
      <sheetName val="投资收益"/>
      <sheetName val="补贴收入"/>
      <sheetName val="营业外收入"/>
      <sheetName val="营业外支出"/>
      <sheetName val="所得税"/>
      <sheetName val="Sheet43"/>
      <sheetName val="TITEM (2)"/>
      <sheetName val="ZHITEM (2)"/>
      <sheetName val="收益汇总7"/>
      <sheetName val="王府井"/>
      <sheetName val="王府井 (2)"/>
      <sheetName val="王府井转换表"/>
      <sheetName val="G9-"/>
      <sheetName val="G-"/>
      <sheetName val="-"/>
      <sheetName val="TMﾃﾞｰﾀ"/>
      <sheetName val="_x001f_0-BS&#10;؁"/>
      <sheetName val="选择报表"/>
      <sheetName val="衍生金融工具_细表"/>
      <sheetName val="毛利率分析表"/>
      <sheetName val="master"/>
      <sheetName val="成本计算单_汇总显示_"/>
      <sheetName val="应纳所得税明细衠"/>
      <sheetName val="衠外项目-银行承兑汇票"/>
      <sheetName val="°sÑAmÏh"/>
      <sheetName val="企_表一"/>
      <sheetName val="_x001f_0-BS_؁"/>
      <sheetName val="预收帐款"/>
      <sheetName val="表二甲机务F型"/>
      <sheetName val="III-1-8"/>
      <sheetName val="III-1-4"/>
      <sheetName val="III-1-2-1"/>
      <sheetName val="III-1-6"/>
      <sheetName val="III-1-7"/>
      <sheetName val="III-1-5"/>
      <sheetName val="G102"/>
      <sheetName val="表外项目-银行承兑ｇ秿"/>
      <sheetName val="表外项目_xffff_保函"/>
      <sheetName val="盿-信用证．棿ᚈ"/>
      <sheetName val="E1020"/>
      <sheetName val="表六 "/>
      <sheetName val="非应计贷몘횀2002"/>
      <sheetName val="Source"/>
      <sheetName val="dm"/>
      <sheetName val="sd"/>
      <sheetName val="°sÑ‘AmÏ‘h"/>
      <sheetName val="UFPrn20080725145132"/>
      <sheetName val="财务费用明细表"/>
      <sheetName val="长期待摊费用明细表"/>
      <sheetName val=""/>
      <sheetName val="U1200 PL Int Income"/>
      <sheetName val="Apr"/>
      <sheetName val="Dropdown list"/>
      <sheetName val="AP1998KX(estimated)"/>
      <sheetName val="A301-Direct"/>
      <sheetName val="4-货币资金-现金"/>
      <sheetName val="长_x0013_"/>
      <sheetName val="同业存放Ⱦ"/>
      <sheetName val="资产负债表"/>
      <sheetName val="长_x0013_"/>
      <sheetName val="Rheet5"/>
      <sheetName val="拆放同䰚"/>
      <sheetName val="焴现"/>
      <sheetName val="长杋股权投资"/>
      <sheetName val="镽期债券投资)2003年度"/>
      <sheetName val="委托上务"/>
      <sheetName val="买入返售倪券"/>
      <sheetName val="非应计贷款,2003"/>
      <sheetName val="非应计贗款-2002"/>
      <sheetName val="收回以前年度已栘销贷款明细"/>
      <sheetName val="固定襄产及累计折旧"/>
      <sheetName val="房地产亇权登记表"/>
      <sheetName val="无形资产-2_x0010_03"/>
      <sheetName val="递延资产(长期待䑊费用)-2002"/>
      <sheetName val="抴债资产明细表"/>
      <sheetName val="兦他应付款"/>
      <sheetName val="资䪧一般损失"/>
      <sheetName val="表外项目-信焨证"/>
      <sheetName val="经营性槟赁承诺"/>
      <sheetName val="现金流量表所需资▙"/>
      <sheetName val="衍生金ލ工具☎细表"/>
      <sheetName val="衍生金蚍工具?细表"/>
      <sheetName val="F21A"/>
      <sheetName val="内仓免税进口"/>
      <sheetName val="original2"/>
      <sheetName val="设备部房屋"/>
      <sheetName val="Data List"/>
      <sheetName val="内部购入存货明细表"/>
      <sheetName val="1月应收"/>
      <sheetName val="雇员保险4-6月'01年度"/>
      <sheetName val="汇总"/>
      <sheetName val="清单12.31"/>
      <sheetName val="F9-3-1"/>
      <sheetName val="食品原料（美爵）"/>
      <sheetName val="_x005f_x001f_0-BS_x005f_x000a_؁"/>
      <sheetName val="附表6"/>
      <sheetName val="Parameters"/>
      <sheetName val="DATA"/>
      <sheetName val="F1"/>
      <sheetName val="促销费内容"/>
      <sheetName val="Australia"/>
      <sheetName val="分析表"/>
      <sheetName val="2005"/>
      <sheetName val="生产部金额"/>
      <sheetName val="宣1"/>
      <sheetName val="总公司2002.12.31"/>
      <sheetName val="G402."/>
      <sheetName val="衍生金蚍工具_细表"/>
      <sheetName val="Control"/>
      <sheetName val="订单"/>
      <sheetName val="101"/>
      <sheetName val="订单418"/>
      <sheetName val="应收账龄BS.01"/>
      <sheetName val="湖南湘潭应付个人明细帐"/>
      <sheetName val="B30111"/>
      <sheetName val="ｺｽﾄｾﾝﾀｰ符号表"/>
      <sheetName val="U111"/>
      <sheetName val="U100"/>
      <sheetName val="9808 Outside Plant"/>
      <sheetName val="产品销售收入与成本明细表"/>
      <sheetName val="F130&quot;"/>
      <sheetName val="_x005f_x001f_0-BS_؁"/>
      <sheetName val="_x005f_x005f_x005f_x001f_0-BS_x005f_x005f_x005f_x000a_؁"/>
      <sheetName val="_x005f_x005f_x005f_x001f_0-BS_؁"/>
      <sheetName val="Final sample listing"/>
      <sheetName val="合并底稿-自营"/>
      <sheetName val="同业存放Ⱦ_x005f_x0000_"/>
      <sheetName val="长_x005f_x0013_"/>
      <sheetName val="_x005f_x0000__x005f_x0007__x005f_x0000__x005f_x0000__x0"/>
      <sheetName val="_x005f_x0000__x005f_x0000__x005f_x0000__x005f_x0000__x0"/>
      <sheetName val="_x005f_x0000__x005f_x0001__x005f_x0000__x005f_x0000__x0"/>
      <sheetName val="_x005f_x005f_x005f_x005f_x005f_x005f_x005f_x001f_0-BS_x"/>
      <sheetName val="_x005f_x005f_x005f_x005f_x005f_x005f_x005f_x001f_0-BS_؁"/>
      <sheetName val="表外项目_x005f_xffff_保函"/>
      <sheetName val="长_x005f_x0013_"/>
      <sheetName val="_x005f_x0000___x005f_x0000__x005f_x0000__x005f_x0000_ª¥"/>
      <sheetName val="K110"/>
      <sheetName val="G210"/>
      <sheetName val="O111"/>
      <sheetName val="_x005f_x001f_0-BS&#10;؁"/>
      <sheetName val="应付帐款期后付款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SA1- 封面"/>
      <sheetName val="A3"/>
      <sheetName val="7a.Other Inc Exp"/>
      <sheetName val="account"/>
      <sheetName val="2002 VS 2003"/>
      <sheetName val="機種対応表(無断変更禁止)"/>
      <sheetName val="2月开票明细表"/>
      <sheetName val="营业费用截止"/>
      <sheetName val="?*???ª¥$_x0004_????RÝ_x0013_?RÝ"/>
      <sheetName val="???????_x0007_???zà_x0013_?????"/>
      <sheetName val="同业存放Ⱦ?"/>
      <sheetName val="皊褢Am蠎h"/>
      <sheetName val="Sign Off Form"/>
      <sheetName val="_____ª¥$_x0004_____RÝ_x0013__RÝ"/>
      <sheetName val="________x0007____zà_x0013______"/>
      <sheetName val="同业存放Ⱦ_"/>
      <sheetName val="FJ其他应付款封面"/>
      <sheetName val="标本-资产"/>
      <sheetName val="参数"/>
      <sheetName val="5.29"/>
      <sheetName val="库存商品Dy"/>
      <sheetName val="主营业务成本Dy"/>
      <sheetName val="固定资产Dy"/>
      <sheetName val="固定资产清理Dy"/>
      <sheetName val="累计折旧Dy"/>
      <sheetName val="在建工程Dy"/>
      <sheetName val="差异调整97"/>
      <sheetName val="持有至到期投资Dy"/>
      <sheetName val="界面"/>
      <sheetName val="销项税"/>
      <sheetName val="账面外销"/>
      <sheetName val="嘉诚珠宝"/>
      <sheetName val="嘉华"/>
      <sheetName val="同和塑业"/>
      <sheetName val="包增减变动"/>
      <sheetName val="FA Breakdown"/>
      <sheetName val="户名"/>
      <sheetName val="细节测试审计抽样"/>
      <sheetName val="11应收帐款"/>
      <sheetName val="23产成品 "/>
      <sheetName val="XL4Poppy"/>
      <sheetName val="负债表"/>
      <sheetName val="资产表"/>
      <sheetName val="短期借款余额表"/>
      <sheetName val="应收账款贷方余额表"/>
      <sheetName val="应收账款借方余额表"/>
      <sheetName val="应收账款余额表"/>
      <sheetName val="W"/>
      <sheetName val="累计产销存"/>
      <sheetName val="关联清单"/>
      <sheetName val="表2008"/>
      <sheetName val="科目名称表"/>
      <sheetName val="存货整体结构8月"/>
      <sheetName val="eqpmad2"/>
      <sheetName val="银行承兑汇票保证金"/>
      <sheetName val="定期存款&amp;保函保证金"/>
      <sheetName val="银行存款"/>
      <sheetName val="科目表"/>
      <sheetName val="B1-7"/>
      <sheetName val="INTRO"/>
      <sheetName val="GOUT"/>
      <sheetName val="产值平衡表"/>
      <sheetName val="存货汇总表10"/>
      <sheetName val="资"/>
      <sheetName val="Validation source"/>
      <sheetName val="ONE"/>
      <sheetName val="Price type"/>
      <sheetName val="Holidays"/>
      <sheetName val="Invested Capital"/>
      <sheetName val="ADJTBL 3100"/>
      <sheetName val="表一(1)"/>
      <sheetName val="上月"/>
      <sheetName val="费用分析"/>
      <sheetName val="档案"/>
      <sheetName val="Variables"/>
      <sheetName val="应收账款明细"/>
      <sheetName val="应收账款余额表12月余额表"/>
      <sheetName val="2009.10月应收账款余额表"/>
      <sheetName val="2009.11月应收账款余额表"/>
      <sheetName val="2009.12月应收账款余额表"/>
      <sheetName val="2010.1月收款情况"/>
      <sheetName val="UFPrn20061113135115"/>
      <sheetName val="35.1租赁明细"/>
      <sheetName val="设定"/>
      <sheetName val="96isstoiss"/>
      <sheetName val="银行借款询证"/>
      <sheetName val="资料"/>
      <sheetName val="资产评估结果分类汇总表 (2)"/>
      <sheetName val="基本信息及附注"/>
      <sheetName val="FSA"/>
      <sheetName val="_8004"/>
      <sheetName val="_8025"/>
      <sheetName val="当前明细账"/>
      <sheetName val="05帐龄"/>
      <sheetName val="原材料"/>
      <sheetName val="首先输入"/>
      <sheetName val="明细分类账"/>
      <sheetName val="资产清查结果分类汇总表"/>
      <sheetName val="1-9月科目余额表"/>
      <sheetName val="关南Bt2000大包装"/>
      <sheetName val="利息收入分月"/>
      <sheetName val="贷款利息分月"/>
      <sheetName val="评价汇兑收益分月"/>
      <sheetName val="金融机构手续费分月"/>
      <sheetName val="实现汇兑收益分月"/>
      <sheetName val="实现汇兑损失分月"/>
      <sheetName val="固定资产清单"/>
      <sheetName val="汉口爱尔"/>
      <sheetName val="⑦考課表サンプル"/>
      <sheetName val="Investment Property"/>
      <sheetName val="附表II"/>
      <sheetName val="EXIT"/>
      <sheetName val="CA Sheet"/>
      <sheetName val="职能3"/>
      <sheetName val="04.9.30"/>
      <sheetName val="CntrlType1_2"/>
      <sheetName val="batch"/>
      <sheetName val="自动生成"/>
      <sheetName val="ITEM2006"/>
      <sheetName val="销售清单"/>
      <sheetName val="_x005f_x005f_x005f_x001f_0-BS_x"/>
      <sheetName val="[分析表.XLS]"/>
      <sheetName val="COVER"/>
      <sheetName val="调2010"/>
      <sheetName val="发生额"/>
      <sheetName val="调11"/>
      <sheetName val="累计额"/>
      <sheetName val=" "/>
      <sheetName val="主菜单"/>
      <sheetName val="库存商品余额表.dbf"/>
      <sheetName val="I1-2-2"/>
      <sheetName val="应付票据按照收款人列示"/>
      <sheetName val="应付票据Dy"/>
      <sheetName val="本期权益变动表"/>
      <sheetName val="上期权益变动表"/>
      <sheetName val="采购公允性一(汇总重)"/>
      <sheetName val="表头信息"/>
      <sheetName val="本期报表"/>
      <sheetName val="表头"/>
      <sheetName val="08"/>
      <sheetName val="03"/>
      <sheetName val="05"/>
      <sheetName val="06"/>
      <sheetName val="10"/>
      <sheetName val="04"/>
      <sheetName val="09"/>
      <sheetName val="02"/>
      <sheetName val="07"/>
      <sheetName val="161165-5"/>
      <sheetName val="余额表"/>
      <sheetName val="库存商品"/>
      <sheetName val="凭证核对内容"/>
      <sheetName val="专项应付款Dy"/>
      <sheetName val="分录"/>
      <sheetName val="营业外支出Dy"/>
      <sheetName val="生产成本mx"/>
      <sheetName val="应收明细帐"/>
      <sheetName val="收入"/>
      <sheetName val="201-8"/>
      <sheetName val="预提费"/>
      <sheetName val="ZA 货币资金"/>
      <sheetName val="Collateral"/>
      <sheetName val="Disposition"/>
      <sheetName val="佳砼负债表"/>
      <sheetName val="I110 Breakdown 200812(Audited)"/>
      <sheetName val="成本调整明细表"/>
      <sheetName val="附注汇总"/>
      <sheetName val="程序表"/>
      <sheetName val="3-1-4-5"/>
      <sheetName val="附表10"/>
      <sheetName val="应收票据检查表"/>
      <sheetName val="资对比"/>
      <sheetName val="损对比"/>
      <sheetName val="01065"/>
      <sheetName val="227、JMJD佳美经典"/>
      <sheetName val="收入截止测试D4-8"/>
      <sheetName val="表头（请先填写）"/>
      <sheetName val="收入确认政策检查D4-4"/>
      <sheetName val="收入函证结果汇总D4-5"/>
      <sheetName val="附注表（二）"/>
      <sheetName val="6月"/>
      <sheetName val="营业成本审定表"/>
      <sheetName val="短期借款Dy"/>
      <sheetName val="应交税费Dy"/>
      <sheetName val="应付账款明细表"/>
      <sheetName val="应付账款审定表"/>
      <sheetName val="应收账款Dy"/>
      <sheetName val="可供出售金融资产Dy"/>
      <sheetName val="盈余公积Dy"/>
      <sheetName val="以前年度损益调整Dy"/>
      <sheetName val="应付利息Dy"/>
      <sheetName val="1-12科目余额表"/>
      <sheetName val="11-12月科目余额表"/>
      <sheetName val="12.31固定资产清单"/>
      <sheetName val="预付11-12"/>
      <sheetName val="在建工程Mx"/>
      <sheetName val="预付款项Dy"/>
      <sheetName val="存货Dy"/>
      <sheetName val="工作表目录"/>
      <sheetName val="表单1"/>
      <sheetName val="收入、人数真实数据--曲线"/>
      <sheetName val="yb"/>
      <sheetName val="Statistics {pbe}"/>
      <sheetName val="Allow {pbe}"/>
      <sheetName val="Summary"/>
      <sheetName val="Pre-operating Exp"/>
      <sheetName val="Miscellaneous Exp."/>
      <sheetName val="Rental 2002"/>
      <sheetName val="Rental 2001"/>
      <sheetName val="_3220"/>
      <sheetName val="BUY"/>
      <sheetName val="调整后季度计划情况汇总"/>
      <sheetName val="码表"/>
      <sheetName val="台帐"/>
      <sheetName val="&lt;原报&gt;资产负债表"/>
      <sheetName val="设置"/>
      <sheetName val="03年1季度"/>
      <sheetName val="供电"/>
      <sheetName val="供风"/>
      <sheetName val="供汽"/>
      <sheetName val="供水"/>
      <sheetName val="除盐水"/>
      <sheetName val="ssy1"/>
      <sheetName val="基础数据表"/>
      <sheetName val="99累油"/>
      <sheetName val="SALK"/>
      <sheetName val="企业意见"/>
      <sheetName val="综合成本分析01.01-0205"/>
      <sheetName val="2004"/>
      <sheetName val="第一制造部"/>
      <sheetName val="主营业务明细表"/>
      <sheetName val="填写参数"/>
      <sheetName val="主表 "/>
      <sheetName val="7-11销售"/>
      <sheetName val="12进销存"/>
      <sheetName val="_x005f_x005f_x005f_x0000__x005f_x005f_x005f_x0000__x005"/>
      <sheetName val="_x005f_x005f_x005f_x005f_x005f_x005f_x005f_x0000__x005f"/>
      <sheetName val="SENSITIVITY"/>
      <sheetName val="3393"/>
      <sheetName val="5132"/>
      <sheetName val="YS02-02"/>
      <sheetName val="KEY DATA"/>
      <sheetName val="1月固定资产清单"/>
      <sheetName val="_x001f_0-BS&#13;؁"/>
      <sheetName val="_x005f_x001f_0-BS&#13;؁"/>
      <sheetName val="A10-1"/>
      <sheetName val="?_x0007_???¨/_x0016_?????Ý_x0013_?Ý"/>
      <sheetName val="???????_x0007_???®à_x0013_?????"/>
      <sheetName val="?_x0001_???¨/_x0016_?????Ý_x0013_?Ý"/>
      <sheetName val="工资系数05.6"/>
      <sheetName val="삅ོ䚋栠"/>
      <sheetName val="삅ོ䚋栠Ѫ"/>
      <sheetName val="삅ོ䚋"/>
      <sheetName val="삅"/>
      <sheetName val="삅ོ"/>
      <sheetName val="调整分录汇总表（1）"/>
      <sheetName val="清产核资资产负债表 "/>
      <sheetName val="公用信息"/>
      <sheetName val="填表人、评估人员（引用表）"/>
      <sheetName val="综合"/>
      <sheetName val="3-1-1现金"/>
      <sheetName val="应收账款明细表"/>
      <sheetName val="期初帐龄辅助表MT"/>
      <sheetName val="坏账准备辅助表MT"/>
      <sheetName val="审定资产负债表"/>
      <sheetName val="审定利润表"/>
      <sheetName val="报表层次重要性水平"/>
      <sheetName val="所有者权益(股东权益)变动表(未审)"/>
      <sheetName val="报表项目"/>
      <sheetName val="应纳所得税明细衈"/>
      <sheetName val="미구주"/>
      <sheetName val="원가관리"/>
      <sheetName val="국영"/>
      <sheetName val="통계자료"/>
      <sheetName val="应收票据(关联方)"/>
      <sheetName val="无形资产-2_x005f_x0010_03"/>
      <sheetName val="表外项目_x005f_x005f_x005f_xffff_保函"/>
      <sheetName val="Revenue"/>
      <sheetName val="购进汇总"/>
      <sheetName val="冲估价汇总"/>
      <sheetName val="估价汇总"/>
      <sheetName val="大口径耗用汇总"/>
      <sheetName val="轧钢耗用汇总"/>
      <sheetName val="调整分录集"/>
      <sheetName val="_____ª¥$_x005f_x0004_____RÝ_x005f_x0013__RÝ"/>
      <sheetName val="________x005f_x0007____zà_x005f_x0013______"/>
      <sheetName val="Calculation"/>
      <sheetName val="8042"/>
      <sheetName val="主营业务收入明细表-1"/>
      <sheetName val="主营业务成本明细表-1"/>
      <sheetName val="XREF"/>
      <sheetName val="三家其他应付公司"/>
      <sheetName val="成本"/>
      <sheetName val="材料消耗"/>
      <sheetName val="短期投资_"/>
      <sheetName val="股资_(3)"/>
      <sheetName val="合并利润表_(2)"/>
      <sheetName val="股资_(2)"/>
      <sheetName val="合利_(2)"/>
      <sheetName val="所_(2)"/>
      <sheetName val="本资_(2)"/>
      <sheetName val="合利增减_(2)"/>
      <sheetName val="利分_(2)"/>
      <sheetName val="本费_(2)"/>
      <sheetName val="间_(2)"/>
      <sheetName val="直_(2)"/>
      <sheetName val="王府井_(2)"/>
      <sheetName val="TITEM_(2)"/>
      <sheetName val="ZHITEM_(2)"/>
      <sheetName val="0-BS&#13;؁"/>
      <sheetName val="0-BS_؁"/>
      <sheetName val="长"/>
      <sheetName val="*ª¥$RÝRÝ"/>
      <sheetName val="zà"/>
      <sheetName val="表六_"/>
      <sheetName val="无形资产-203"/>
      <sheetName val="长"/>
      <sheetName val="¨/ÝÝ"/>
      <sheetName val="®à"/>
      <sheetName val="Data_List"/>
      <sheetName val="Dropdown_list"/>
      <sheetName val="Sign_Off_Form"/>
      <sheetName val="?*???ª¥$????RÝ?RÝ"/>
      <sheetName val="??????????zà?????"/>
      <sheetName val="_____ª¥$____RÝ_RÝ"/>
      <sheetName val="__________zà_____"/>
      <sheetName val="清单12_31"/>
      <sheetName val="__x0007____¨__x0016______Ý_x0013__Ý"/>
      <sheetName val="________x0007____®à_x0013______"/>
      <sheetName val="__x0001____¨__x0016______Ý_x0013__Ý"/>
      <sheetName val="_ª¥$RÝRÝ"/>
      <sheetName val="¨_ÝÝ"/>
      <sheetName val="说明"/>
      <sheetName val="RawData"/>
      <sheetName val="表0-汇总表"/>
      <sheetName val="数字视频并帐"/>
      <sheetName val="固定资产(原表)"/>
      <sheetName val="函证模板"/>
      <sheetName val="函证数据汇总"/>
      <sheetName val="11"/>
      <sheetName val="ws9"/>
      <sheetName val="Breakdown"/>
      <sheetName val="A.R 01"/>
      <sheetName val="披露表"/>
      <sheetName val="_x005f_x001f_0-BS_x005f_x000d_؁"/>
      <sheetName val="同业存放Ⱦ_x005f_x005f_x005f_x0000_"/>
      <sheetName val="长_x005f_x005f_x005f_x0013_"/>
      <sheetName val="_x005f_x005f_x005f_x0000__x005f_x005f_x005f_x0007__x005"/>
      <sheetName val="_x005f_x005f_x005f_x0000__x005f_x005f_x005f_x0001__x005"/>
      <sheetName val="_x005f_x005f_x005f_x005f_x005f_x005f_x005f_x005f_x005f_x005f_"/>
      <sheetName val="长_x005f_x005f_x005f_x0013_"/>
      <sheetName val="_x005f_x005f_x005f_x0000___x005f_x005f_x005f_x0000__x00"/>
      <sheetName val="_x005f_x005f_x005f_x001f_0-BS_x005f_x000d_؁"/>
      <sheetName val="__x005f_x0007____¨__x005f_x0016______Ý_x00"/>
      <sheetName val="________x005f_x0007____®à_x005f_x0013______"/>
      <sheetName val="__x005f_x0001____¨__x005f_x0016______Ý_x00"/>
      <sheetName val="02-U310"/>
      <sheetName val="CRITERIA1"/>
      <sheetName val="CRITERIA2"/>
      <sheetName val="资产负债表(97)"/>
      <sheetName val="应收账款主表"/>
      <sheetName val="（27）实收资本"/>
      <sheetName val="数量对比"/>
      <sheetName val="产品销售收入成本明细表（合同）"/>
      <sheetName val="一般管理费用基础表01"/>
      <sheetName val="成品代码"/>
      <sheetName val="UFPrn20040214175648"/>
      <sheetName val="应收帐款明细表"/>
      <sheetName val="_x005f_x005f_x005f_x001f_0-BS_x005f_x000a_؁"/>
      <sheetName val="_x005f_x0000_*_x005f_x0000__x005f_x0000__x005f_x0000_ª¥"/>
      <sheetName val="SAP估价明细"/>
      <sheetName val="审计调整"/>
      <sheetName val="_x005f_x005f_x005f_x0000_*_x005f_x005f_x005f_x0000__x00"/>
      <sheetName val="?*???ª¥$_x005f_x0004_????RÝ_x005f_x0013_?RÝ"/>
      <sheetName val="???????_x005f_x0007_???zà_x005f_x0013_?????"/>
      <sheetName val="表外项目_x005f_x005f_x005f_x005f_x005f_x005f_x005f_xffff_保函"/>
      <sheetName val="长_x005f_x005f_x005f_x005f_x005f_x005f_x005f_x0013_"/>
      <sheetName val="长_x005f_x005f_x005f_x005f_x005f_x005f_x005f_x0013_"/>
      <sheetName val="_x005f_x005f_x005f_x005f_x005f_x005f_x005f_x0000___x005"/>
      <sheetName val="同业存放Ⱦ_x005f_x005f_x005f_x005f_x005f_x005f_x005f_x0000_"/>
      <sheetName val="_____ª¥$_x005f_x005f_x005f_x0004_____RÝ_x00"/>
      <sheetName val="________x005f_x005f_x005f_x0007____zà_x005f"/>
      <sheetName val="无形资产-2_x005f_x005f_x005f_x0010_03"/>
      <sheetName val="原材料发出计价测试-OK"/>
      <sheetName val="Z01 资产负债表(企财01表)"/>
      <sheetName val="Z02 利润表(企财02表)"/>
      <sheetName val="Z03 现金流量表(企财03表)"/>
      <sheetName val="科目余额"/>
      <sheetName val="Base-DCF"/>
      <sheetName val="EX-외상(06)"/>
      <sheetName val="시실누(모) "/>
      <sheetName val="산출기준(파견전산실)"/>
      <sheetName val="经营性租Ɂ"/>
      <sheetName val="期初数调整"/>
      <sheetName val="‚a‚l‚o“h‘•’¼Þ"/>
      <sheetName val="合噶利"/>
      <sheetName val=")R¦m"/>
      <sheetName val="#REF"/>
      <sheetName val="目录"/>
      <sheetName val="TITAL2007"/>
      <sheetName val="收回以前年度已స"/>
      <sheetName val="Yr_1997"/>
      <sheetName val="loan database"/>
      <sheetName val="信用分析"/>
      <sheetName val="财务费用（新动）"/>
      <sheetName val="MACRO2"/>
      <sheetName val="2006管理费用明细表"/>
      <sheetName val="Finsum-NAS"/>
      <sheetName val="NAS-BS"/>
      <sheetName val="制造费用审定表"/>
      <sheetName val="披露表(上市)"/>
      <sheetName val="科目清单"/>
      <sheetName val="银行存款核对表"/>
      <sheetName val="运费 "/>
      <sheetName val="_x001f_0-BS؁"/>
      <sheetName val="_x005f_x001f_0-BS؁"/>
      <sheetName val="0-BS؁"/>
      <sheetName val="上期报表"/>
      <sheetName val="准备工作"/>
      <sheetName val="_1"/>
      <sheetName val="_8022"/>
      <sheetName val="_x005f_x005f_x005f_x001f_0-BS؁"/>
      <sheetName val="初始设定"/>
      <sheetName val="应交增值税各月明细表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  <sheetName val="细分明细"/>
      <sheetName val="长期借款Dy"/>
      <sheetName val="各单位目标指标"/>
      <sheetName val="帐务资料"/>
      <sheetName val="预计负债Dy"/>
      <sheetName val="数量金额总账"/>
      <sheetName val="财务费用Dy"/>
      <sheetName val="坏账准备_应收账款Dy"/>
      <sheetName val="营业费用Dy"/>
      <sheetName val="主营业务收入Dy"/>
      <sheetName val="Hotel"/>
      <sheetName val="长期股权投资Dy"/>
      <sheetName val="UFPrn20051201161637"/>
      <sheetName val="102收到的税费返还"/>
      <sheetName val="154经营活动支付其他"/>
      <sheetName val="224120 城建税"/>
      <sheetName val="224121 教育费附加"/>
      <sheetName val="生产成本账"/>
      <sheetName val="费用对比"/>
      <sheetName val="立项表"/>
      <sheetName val="会计科目表"/>
      <sheetName val="进项税"/>
      <sheetName val="已交税金"/>
      <sheetName val="出口退税"/>
      <sheetName val="进项转出"/>
      <sheetName val="出口产品抵减内销"/>
      <sheetName val="营业税"/>
      <sheetName val="房产税"/>
      <sheetName val="个人所得税"/>
      <sheetName val="印花税"/>
      <sheetName val="面料"/>
      <sheetName val="辅料"/>
      <sheetName val="燃料"/>
      <sheetName val="ZD-0调整汇总"/>
      <sheetName val="7-4函证结果汇总表"/>
      <sheetName val="2005.01-2005.11余额表"/>
      <sheetName val="明细账"/>
      <sheetName val="抵销表"/>
      <sheetName val="基础表"/>
      <sheetName val="数外余额"/>
      <sheetName val="封面目录"/>
      <sheetName val="利表审定"/>
      <sheetName val="上年试算平衡表"/>
      <sheetName val="KKKKKKKK"/>
      <sheetName val="库存账龄明细分析表"/>
      <sheetName val="调13"/>
      <sheetName val="调14"/>
      <sheetName val="调12"/>
      <sheetName val="ZH1-4其他应收款个别认定"/>
      <sheetName val="ZH1-3应收账款个别认定"/>
      <sheetName val="披露表(国资)"/>
      <sheetName val="役"/>
      <sheetName val="其他应付款科目余额2005.12.31"/>
      <sheetName val="UFPrn20060705140320"/>
      <sheetName val="UFPrn20060705113520"/>
      <sheetName val="审定报表"/>
      <sheetName val="2160"/>
      <sheetName val="2180"/>
      <sheetName val="2070"/>
      <sheetName val="2080"/>
      <sheetName val="2060"/>
      <sheetName val="2161"/>
      <sheetName val="2190"/>
      <sheetName val="2090"/>
      <sheetName val="3200"/>
      <sheetName val="2130"/>
      <sheetName val="3150"/>
      <sheetName val="3120"/>
      <sheetName val="2110"/>
      <sheetName val="2120"/>
      <sheetName val="3130"/>
      <sheetName val="2220"/>
      <sheetName val="5月"/>
      <sheetName val="工程项目完工表"/>
      <sheetName val="管理费用Dy"/>
      <sheetName val="销售费用Dy"/>
      <sheetName val="营业收入Dy"/>
      <sheetName val="27-7"/>
      <sheetName val="Economic evaluation - FY98 base"/>
      <sheetName val="LOV"/>
      <sheetName val="Inventory"/>
      <sheetName val="科目名称"/>
      <sheetName val="会计科目"/>
      <sheetName val="导引表"/>
      <sheetName val="2015-2014年函证控制表"/>
      <sheetName val="其他应收款Dy"/>
      <sheetName val="待摊费用明细表"/>
      <sheetName val="选择项"/>
      <sheetName val="AP movement"/>
      <sheetName val="Links"/>
      <sheetName val="Lead"/>
      <sheetName val="AR Ageing - 1130"/>
      <sheetName val="UFPrn20021113090847"/>
      <sheetName val="中旅集團屬下和中投屬下公司明細表"/>
      <sheetName val="Coach Chassis (inventory)"/>
      <sheetName val="N300外币应付"/>
      <sheetName val="流资汇总"/>
      <sheetName val="假设 Assumptions"/>
      <sheetName val="ZLR1"/>
      <sheetName val="股资_(3)1"/>
      <sheetName val="合并利润表_(2)1"/>
      <sheetName val="股资_(2)1"/>
      <sheetName val="合利_(2)1"/>
      <sheetName val="所_(2)1"/>
      <sheetName val="本资_(2)1"/>
      <sheetName val="合利增减_(2)1"/>
      <sheetName val="利分_(2)1"/>
      <sheetName val="本费_(2)1"/>
      <sheetName val="间_(2)1"/>
      <sheetName val="直_(2)1"/>
      <sheetName val="短期投资_1"/>
      <sheetName val="TITEM_(2)1"/>
      <sheetName val="ZHITEM_(2)1"/>
      <sheetName val="王府井_(2)1"/>
      <sheetName val="日程"/>
      <sheetName val="進め方"/>
      <sheetName val="0-BS&#10;؁"/>
      <sheetName val="IV- int binominal"/>
      <sheetName val="FF-6"/>
      <sheetName val="數量統計"/>
      <sheetName val="112月费用明细归类表-3188"/>
      <sheetName val="COA"/>
      <sheetName val="CA_new"/>
      <sheetName val="附屬公司明細表"/>
      <sheetName val="2003data"/>
      <sheetName val="Within"/>
      <sheetName val="U211B"/>
      <sheetName val="11111111"/>
      <sheetName val="收回以前年度已స???Ԁ?"/>
      <sheetName val="收回以前年度已స___Ԁ_"/>
      <sheetName val="UFPrn20090209084743"/>
      <sheetName val="1"/>
      <sheetName val="Input Sheet"/>
      <sheetName val="Plants"/>
      <sheetName val="VTooling"/>
      <sheetName val="本期调整分录"/>
      <sheetName val="报表格式"/>
      <sheetName val="上期调整分录"/>
      <sheetName val="现流上期编制分录"/>
      <sheetName val="现流本期编制分录"/>
      <sheetName val="填列底表"/>
      <sheetName val="原材料明细"/>
      <sheetName val="销售发票序时簿"/>
      <sheetName val="DFA"/>
      <sheetName val="CntrlFreq"/>
      <sheetName val="CntrlSign"/>
      <sheetName val="CntrlType1_1"/>
      <sheetName val="RiskSign"/>
      <sheetName val="AFA"/>
      <sheetName val="FF-2"/>
      <sheetName val="销售费用"/>
      <sheetName val="FF-4"/>
      <sheetName val="FF-3"/>
      <sheetName val="工资明细"/>
      <sheetName val="热力"/>
      <sheetName val="Profile"/>
      <sheetName val="基础条件"/>
      <sheetName val="07年1-9月"/>
      <sheetName val="关联方"/>
      <sheetName val="累计折旧测算表"/>
      <sheetName val="校对"/>
      <sheetName val="外销收入明细表"/>
      <sheetName val="内部销售明细表"/>
      <sheetName val="主营业务收入mx"/>
      <sheetName val="工程物资Dy"/>
      <sheetName val="STATPARA"/>
      <sheetName val="preBS"/>
      <sheetName val="preIS"/>
      <sheetName val="preCE"/>
      <sheetName val="TB"/>
      <sheetName val="存货_生产成本Dy"/>
      <sheetName val="合格数详细信息"/>
      <sheetName val="BS P&amp;L-SAP standard form"/>
      <sheetName val="鸡油车间"/>
      <sheetName val="17向中央银行借款"/>
      <sheetName val="22吸收存款"/>
      <sheetName val="23应付职工薪酬"/>
      <sheetName val="24应交税费"/>
      <sheetName val="25应付利息"/>
      <sheetName val="27递延所得税负债"/>
      <sheetName val="28其他负债"/>
      <sheetName val="联行存放款项"/>
      <sheetName val="应解汇款及临时汇款"/>
      <sheetName val="_x005f_x0000__x005f_x0007__x005"/>
      <sheetName val="_x005f_x0000__x005f_x0000__x005"/>
      <sheetName val="_x005f_x0000__x005f_x0001__x005"/>
      <sheetName val="_x005f_x0000___x005f_x0000__x00"/>
      <sheetName val="__x0007____¨__x0016______Ý_x00"/>
      <sheetName val="__x0001____¨__x0016______Ý_x00"/>
      <sheetName val="_x005f_x005f_x005f_x0000__x005f"/>
      <sheetName val="_x005f_x005f_x005f_x0000___x005"/>
      <sheetName val="_x005f_x005f_x005f_x005f_"/>
      <sheetName val="Sch PR-2"/>
      <sheetName val="Sch PR-3"/>
      <sheetName val="基础数据维护（注意不得随意变更）"/>
      <sheetName val="UFPrn20060110111921"/>
      <sheetName val="UFPrn20060110111947"/>
      <sheetName val="UFPrn20060110112003"/>
      <sheetName val="UFPrn20060110112018"/>
      <sheetName val="UFPrn20060110112048"/>
      <sheetName val="UFPrn20060110112223"/>
      <sheetName val="UFPrn20060110112248"/>
      <sheetName val="巴士四汽调入"/>
      <sheetName val="长期应付1"/>
      <sheetName val="同业存放?"/>
      <sheetName val="同业存放_"/>
      <sheetName val="Sale breakdown"/>
      <sheetName val="10年各系列领取辅料金额"/>
      <sheetName val="周转"/>
      <sheetName val="订"/>
      <sheetName val="外地"/>
      <sheetName val="坯布"/>
      <sheetName val="材料"/>
      <sheetName val="外销"/>
      <sheetName val="出租开发产品明细"/>
      <sheetName val="ZO1-1"/>
      <sheetName val="仓存与总账对账单"/>
      <sheetName val="0-BS_x005f_x000a_؁"/>
      <sheetName val="?_x005f_x0007_???¨/_x005f_x0016_?????Ý_x00"/>
      <sheetName val="???????_x005f_x0007_???®à_x005f_x0013_?????"/>
      <sheetName val="?_x005f_x0001_???¨/_x005f_x0016_?????Ý_x00"/>
      <sheetName val="资产负债表及损益表"/>
      <sheetName val="重要内部交易"/>
      <sheetName val="制造费用"/>
      <sheetName val="?*???$_x0004_????R??R"/>
      <sheetName val="???????_x0007_???z??????"/>
      <sheetName val="_____$_x0004_____R__R"/>
      <sheetName val="________x0007____z______"/>
      <sheetName val="其他应收—单位往来"/>
      <sheetName val="F110"/>
      <sheetName val="1.3 五年发展规划(框架)"/>
      <sheetName val="存货差异分析表"/>
      <sheetName val="分产品销售收入、成本分析表"/>
      <sheetName val="中和"/>
      <sheetName val="摘要ｺｰﾄﾞ"/>
      <sheetName val="差异调整95"/>
      <sheetName val="差异调整96"/>
      <sheetName val="当月应收"/>
      <sheetName val="毛利分析图"/>
      <sheetName val="G9-1="/>
      <sheetName val="_x0007_"/>
      <sheetName val="_x0001_"/>
      <sheetName val="FDREPORT"/>
      <sheetName val="Appendx all data"/>
      <sheetName val="TT"/>
      <sheetName val="6.4董事薪酬统计"/>
      <sheetName val="3.11一年以内长期负债"/>
      <sheetName val="PER SALES ORG"/>
      <sheetName val="08.8"/>
      <sheetName val="income_tax"/>
      <sheetName val="income_tax_06"/>
      <sheetName val="sales_tax"/>
      <sheetName val="sales_tax_06"/>
      <sheetName val="vat_input"/>
      <sheetName val="vat_output"/>
      <sheetName val="vat_input_transfer_out"/>
      <sheetName val="vat_paid"/>
      <sheetName val="进场保证金1"/>
      <sheetName val="联营明细not use"/>
      <sheetName val="wfrdw"/>
      <sheetName val="长期借款明细表1"/>
      <sheetName val="_2551"/>
      <sheetName val="_2555"/>
      <sheetName val="_3157"/>
      <sheetName val="_2662"/>
      <sheetName val="_2678"/>
      <sheetName val="_2927"/>
      <sheetName val="_8064"/>
      <sheetName val="_2689"/>
      <sheetName val="_2692"/>
      <sheetName val="_2693"/>
      <sheetName val="_2888"/>
      <sheetName val="_____ª¥$_x005f_x0004_____RÝ_x00"/>
      <sheetName val="________x005f_x0007____zà_x005f"/>
      <sheetName val="累计1"/>
      <sheetName val="3331"/>
      <sheetName val="3334"/>
      <sheetName val="3388"/>
      <sheetName val="3389"/>
      <sheetName val="4213"/>
      <sheetName val="5357"/>
      <sheetName val="8066"/>
      <sheetName val="UFPrn20090217100806"/>
      <sheetName val="Basic_Data"/>
      <sheetName val="持有至到期投资"/>
      <sheetName val="递延所得税资产和递延所得税负债"/>
      <sheetName val="股本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综合收益"/>
      <sheetName val="生产性生物资产"/>
      <sheetName val="营业收入及营业成本"/>
      <sheetName val="应付债券"/>
      <sheetName val="应付职工薪酬"/>
      <sheetName val="预付款项"/>
      <sheetName val="长期应收款"/>
      <sheetName val="_x005f_x0007__x005f_x0000_¨__x005f_x0016__x005f_x0000_†"/>
      <sheetName val="_x005f_x0001__x005f_x0000_¨__x005f_x0016__x005f_x0000_†"/>
      <sheetName val="_x005f_x0007_"/>
      <sheetName val="_x005f_x0001_"/>
      <sheetName val="原材料成本"/>
      <sheetName val="负债试算表"/>
      <sheetName val="库存商品各月产量变动分析表G2-4-3"/>
      <sheetName val="累计销售"/>
      <sheetName val="Shunde"/>
      <sheetName val="12月余额表"/>
      <sheetName val="储藏室"/>
      <sheetName val="_003.3固定资产"/>
      <sheetName val="C_301"/>
      <sheetName val="C_311"/>
      <sheetName val="C_318"/>
      <sheetName val="5折旧预测ok"/>
      <sheetName val="값목록(Do not touch)"/>
      <sheetName val="Pile径1m･27"/>
      <sheetName val="56271-2"/>
      <sheetName val="________x005f_x0007____®à_x005f"/>
      <sheetName val="__x005f_x0007____¨__x0016"/>
      <sheetName val="__x005f_x0001____¨__x0016"/>
      <sheetName val="财务成本"/>
      <sheetName val="KOR"/>
      <sheetName val="货币资金明细表"/>
      <sheetName val="金融工具"/>
      <sheetName val="应交税费"/>
      <sheetName val="应付股利、利息"/>
      <sheetName val="其他应收"/>
      <sheetName val="其他应付"/>
      <sheetName val="递延所得税"/>
      <sheetName val="所有者权益及变动表"/>
      <sheetName val="研发支出"/>
      <sheetName val="?s??Am??h"/>
      <sheetName val="N321"/>
      <sheetName val="F900"/>
      <sheetName val="F1000"/>
      <sheetName val="G321"/>
      <sheetName val="N330"/>
      <sheetName val="U710"/>
      <sheetName val="F911"/>
      <sheetName val="?â "/>
      <sheetName val="_x005f_x0000___x005f_x0000__x005f_x0000__x005f_x0000___"/>
      <sheetName val="_s__Am__h"/>
      <sheetName val="收回以前年度已స_x005f_x0000__x005f_x0000__x005f_x0000_Ԁ_"/>
      <sheetName val="_____$_x005f_x0004_____R__R"/>
      <sheetName val="________x005f_x0007____z______"/>
      <sheetName val="_x005f_x0000_â "/>
      <sheetName val="_â "/>
      <sheetName val="Q4"/>
      <sheetName val="t0_name"/>
      <sheetName val="资产负债表1"/>
      <sheetName val="收入分析"/>
      <sheetName val="PBC"/>
      <sheetName val="构筑物5-1-2"/>
      <sheetName val="[分析表.XLS]?_x0007_???¨/_x0016_?????Ý_x0013_?Ý"/>
      <sheetName val="[分析表.XLS]?_x0001_???¨/_x0016_?????Ý_x0013_?Ý"/>
      <sheetName val="[分析表.XLS]¨/ÝÝ"/>
      <sheetName val="Ã«ÀûÂÊ·ÖÎö±í"/>
      <sheetName val="供应商、材料列表"/>
      <sheetName val="产品类别注册"/>
      <sheetName val="UFPrn20070303114642"/>
      <sheetName val="存货_自制半成品Dy"/>
      <sheetName val="1_巴西保罗公司"/>
      <sheetName val="资产负债表续"/>
      <sheetName val="TB期初04"/>
      <sheetName val="利润及利润分配表"/>
      <sheetName val="应付账款明细BS.09 "/>
      <sheetName val="万年历"/>
      <sheetName val="应付账款 (2)"/>
      <sheetName val="Data - Raw Material"/>
      <sheetName val="Summary Chart"/>
      <sheetName val="UFPrn20010510092817"/>
      <sheetName val="UFPrn20010510092918"/>
      <sheetName val="TB2005"/>
      <sheetName val="Criteria"/>
      <sheetName val="上报资产负债表"/>
      <sheetName val="上报损益表"/>
      <sheetName val="现金流量表（月报）"/>
      <sheetName val="补充表"/>
      <sheetName val="总表"/>
      <sheetName val="地产口"/>
      <sheetName val="IN"/>
      <sheetName val="JBA Out"/>
      <sheetName val="填表说明"/>
      <sheetName val="填写说明"/>
      <sheetName val="A03"/>
      <sheetName val="GS"/>
      <sheetName val="存货本年明细表"/>
      <sheetName val="产成品本年明细"/>
      <sheetName val="生产成本上年明细"/>
      <sheetName val="生产成本上2年明细"/>
      <sheetName val="4.产成品导引"/>
      <sheetName val="生产成本本年明细"/>
      <sheetName val="计价测试参数表"/>
      <sheetName val="机械设备步骤复核表"/>
      <sheetName val="价格指数新"/>
      <sheetName val="4-6-5车辆"/>
      <sheetName val="4-6-4机器设备"/>
      <sheetName val="_分析表.XLS_"/>
      <sheetName val="_分析表.XLS___x0007____¨__x0016______Ý_x0013__Ý"/>
      <sheetName val="_分析表.XLS___x0001____¨__x0016______Ý_x0013__Ý"/>
      <sheetName val="_分析表.XLS_¨_ÝÝ"/>
      <sheetName val="生产成本1"/>
      <sheetName val="E10-3其他应付款账龄分析表"/>
      <sheetName val="数据源"/>
      <sheetName val="产品销售成本.dbf"/>
      <sheetName val="成本汇总表"/>
      <sheetName val="1利润"/>
      <sheetName val="__x005f_x005f_x005f_x0007____¨__x005f_x005f_x0016"/>
      <sheetName val="________x005f_x005f_x005f_x0007____®à_x005f"/>
      <sheetName val="__x005f_x005f_x005f_x0001____¨__x005f_x005f_x0016"/>
      <sheetName val="审定表G5-1"/>
      <sheetName val="明细表G5-2-1"/>
      <sheetName val="Long term inv (HKGAAP)"/>
      <sheetName val="科目代码表"/>
      <sheetName val="_x005f_x001f_0-BS_x"/>
      <sheetName val="AFEMAI"/>
      <sheetName val="引用区域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测算封面"/>
      <sheetName val="说明"/>
      <sheetName val="说明 (2)"/>
      <sheetName val="原油"/>
      <sheetName val="原油到厂 (完税)"/>
      <sheetName val="预测说明"/>
      <sheetName val="原油到厂 (完税) (2)"/>
      <sheetName val="原油到厂测算"/>
      <sheetName val="成品油"/>
      <sheetName val="成品油到厂 (完税)"/>
      <sheetName val="油品比价"/>
      <sheetName val="基础条件"/>
      <sheetName val="原油到厂"/>
      <sheetName val="成品油到厂"/>
      <sheetName val="重油"/>
      <sheetName val="514成品油"/>
      <sheetName val="成品油到厂 (2)"/>
      <sheetName val="成品油到厂 (比价)"/>
      <sheetName val="Sheet1 (3)"/>
      <sheetName val="삅ོ䚋栠"/>
      <sheetName val="삅ོ"/>
      <sheetName val="삅ོ䚋栠Ѫ"/>
      <sheetName val="삅ོ䚋"/>
      <sheetName val="合"/>
      <sheetName val="收入"/>
      <sheetName val="Erection"/>
      <sheetName val="项目信息"/>
      <sheetName val="利润表"/>
      <sheetName val="资产负债表"/>
      <sheetName val="W"/>
      <sheetName val="Repayment Summary"/>
      <sheetName val="企业表一"/>
      <sheetName val="M-5A"/>
      <sheetName val="M-5C"/>
      <sheetName val="科目表"/>
      <sheetName val="5132"/>
      <sheetName val="分配表1(原.辅.协）"/>
      <sheetName val="燃动分配表"/>
      <sheetName val="_2704"/>
      <sheetName val="_2706"/>
      <sheetName val="_8002"/>
      <sheetName val="Sheet3"/>
      <sheetName val="_5534"/>
      <sheetName val="2550"/>
      <sheetName val="2552"/>
      <sheetName val="_2562"/>
      <sheetName val="_2565"/>
      <sheetName val="_3062"/>
      <sheetName val="_3065"/>
      <sheetName val="_3066"/>
      <sheetName val="_3152"/>
      <sheetName val="_5326"/>
      <sheetName val="B"/>
      <sheetName val="试算平衡表"/>
      <sheetName val="外销涤布"/>
      <sheetName val="1"/>
      <sheetName val="新准则TB"/>
      <sheetName val="Collateral"/>
      <sheetName val="Disposition"/>
      <sheetName val="CA Lab Equp"/>
      <sheetName val="设备"/>
      <sheetName val="Sheet1"/>
      <sheetName val="存货明细表18年"/>
      <sheetName val="存货入库截止性测试17年"/>
      <sheetName val="삅ོ䚋栠Ѫ_x005f_x0000_ࡪ㋨ﯾ"/>
      <sheetName val="삅ོ䚋栠Ѫ_x005f_x0000_ࡪ㋨ﯾ_x005f_xffff_ﱅ잃蔐"/>
      <sheetName val="PRICE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新"/>
      <sheetName val="呆滞"/>
      <sheetName val="未开票"/>
      <sheetName val="出库数"/>
      <sheetName val="Sheet3"/>
      <sheetName val="总成本"/>
      <sheetName val="备份"/>
      <sheetName val="Sheet4"/>
      <sheetName val="新准则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Sheet1"/>
      <sheetName val="Sheet2"/>
      <sheetName val="Sheet3"/>
      <sheetName val="客户基本概况表"/>
      <sheetName val="目录"/>
      <sheetName val="应收票据"/>
      <sheetName val="应收账款"/>
      <sheetName val="预收账款"/>
      <sheetName val="应交税金"/>
      <sheetName val="其他应交款"/>
      <sheetName val="主营业务收入"/>
      <sheetName val="主营业务税金及附加"/>
      <sheetName val="其他业务利润"/>
      <sheetName val="营业费用"/>
      <sheetName val="预付账款"/>
      <sheetName val="固及累"/>
      <sheetName val="固减值"/>
      <sheetName val="工程物资"/>
      <sheetName val="在建工程"/>
      <sheetName val="在建减值"/>
      <sheetName val="固定清理"/>
      <sheetName val="应付票据"/>
      <sheetName val="应付账款"/>
      <sheetName val="存货"/>
      <sheetName val="生产成本"/>
      <sheetName val="制造费用"/>
      <sheetName val="劳务成本"/>
      <sheetName val="存货跌价准备"/>
      <sheetName val="代销商品款"/>
      <sheetName val="待摊费用"/>
      <sheetName val="应付工资"/>
      <sheetName val="应付福利费"/>
      <sheetName val="预提费用"/>
      <sheetName val="主营业务成本"/>
      <sheetName val="货币资金"/>
      <sheetName val="短期投资"/>
      <sheetName val="短期投资-委托贷款"/>
      <sheetName val="应收股利"/>
      <sheetName val="应收利息"/>
      <sheetName val="应收补贴款"/>
      <sheetName val="其他应收款"/>
      <sheetName val="长期股权投资"/>
      <sheetName val="长期股权投资明细表"/>
      <sheetName val="长期股权投资-减值准备"/>
      <sheetName val="长期债权投资"/>
      <sheetName val="长期债权投资减值准备"/>
      <sheetName val="无形资产"/>
      <sheetName val="长期待摊费用"/>
      <sheetName val="短期借款"/>
      <sheetName val="应付股利"/>
      <sheetName val="其他应付款"/>
      <sheetName val="内部往来"/>
      <sheetName val="预计负债"/>
      <sheetName val="长期借款"/>
      <sheetName val="应付债券"/>
      <sheetName val="长期应付款"/>
      <sheetName val="专项应付款"/>
      <sheetName val="其他长期负债"/>
      <sheetName val="递延税款"/>
      <sheetName val="一年内到期"/>
      <sheetName val="股本"/>
      <sheetName val="资本公积"/>
      <sheetName val="盈余公积"/>
      <sheetName val="未分配利润"/>
      <sheetName val="管理费用"/>
      <sheetName val="财务费用"/>
      <sheetName val="投资收益"/>
      <sheetName val="补贴收入"/>
      <sheetName val="营业外收入"/>
      <sheetName val="营业外支出"/>
      <sheetName val="所得税"/>
      <sheetName val="以前年度损益"/>
      <sheetName val="减值准备"/>
      <sheetName val="股东权益增减变动表"/>
      <sheetName val="总部调整"/>
      <sheetName val="汇总抵消"/>
      <sheetName val="SI"/>
      <sheetName val="Repayment Summary"/>
      <sheetName val="总分类账"/>
      <sheetName val="for disclosure"/>
      <sheetName val="核算项目余额表"/>
      <sheetName val="所得税凭证抽查"/>
      <sheetName val="审核2"/>
      <sheetName val="Sheet9"/>
      <sheetName val="#REF!"/>
      <sheetName val="企业表一"/>
      <sheetName val="FA Breakdown"/>
      <sheetName val="XREF"/>
      <sheetName val="other comments"/>
      <sheetName val="新准则TB"/>
      <sheetName val="M-5C"/>
      <sheetName val="M-5A"/>
      <sheetName val="E1020"/>
      <sheetName val="账面外销"/>
      <sheetName val="MY"/>
      <sheetName val="05.7工资分析"/>
      <sheetName val="F1"/>
      <sheetName val="科目余额表"/>
      <sheetName val="BDC Raw Data"/>
      <sheetName val="试算平衡表"/>
      <sheetName val="XBase"/>
      <sheetName val="其他应收款－个人借款明细"/>
      <sheetName val="物资采购含税转出"/>
      <sheetName val="FA EB+YY"/>
      <sheetName val="Links"/>
      <sheetName val="Main"/>
      <sheetName val="提足折旧"/>
      <sheetName val="三家其他应付公司"/>
      <sheetName val="应付职工薪酬"/>
      <sheetName val="应收票据函证控制表"/>
      <sheetName val="表5_2_1固定资产—机器设备"/>
      <sheetName val="成本法-决算调整法"/>
      <sheetName val="4-6-1房屋建筑物"/>
      <sheetName val="外销涤布"/>
      <sheetName val="基础信息"/>
      <sheetName val="5月"/>
      <sheetName val="6月"/>
      <sheetName val="XL4Poppy"/>
      <sheetName val="固定资产明细"/>
      <sheetName val="FA明细"/>
      <sheetName val="总利润表"/>
      <sheetName val="记账凭证测试表—应收账款"/>
      <sheetName val="TB表"/>
      <sheetName val="选择报表"/>
      <sheetName val="价格指数"/>
      <sheetName val="科目名称表"/>
      <sheetName val="审计调整"/>
      <sheetName val="资产负债表"/>
      <sheetName val="GA"/>
      <sheetName val="AR"/>
      <sheetName val="销售"/>
      <sheetName val="Expense summary"/>
      <sheetName val="2008.10.27-31日实际出库明细"/>
      <sheetName val="Sales ADJ 2008.1-10"/>
      <sheetName val="参数"/>
      <sheetName val="UFPrn20090223104227"/>
      <sheetName val="未展开"/>
      <sheetName val="设备部房屋"/>
      <sheetName val="10色母料"/>
      <sheetName val="清单"/>
      <sheetName val="产成品计价3"/>
      <sheetName val="盘存还原"/>
      <sheetName val="外汇付款计划"/>
      <sheetName val="Third party"/>
      <sheetName val="Summary"/>
      <sheetName val="2002年关联方余额及交易"/>
      <sheetName val="应收款"/>
      <sheetName val="预付款"/>
      <sheetName val="56271-2"/>
      <sheetName val="summary "/>
      <sheetName val="CY sales report"/>
      <sheetName val="E100"/>
      <sheetName val="控制清单"/>
      <sheetName val="O.所得税"/>
      <sheetName val="财务费用明细表"/>
      <sheetName val="长期待摊费用明细表"/>
      <sheetName val="清单12.31"/>
      <sheetName val="封面"/>
      <sheetName val="2012年长期挂账"/>
      <sheetName val="嘉诚珠宝"/>
      <sheetName val="货币资金审定表"/>
      <sheetName val="master"/>
      <sheetName val="基本信息输入"/>
      <sheetName val="source"/>
      <sheetName val="G200"/>
      <sheetName val="Consol BS"/>
      <sheetName val="HO &amp; Aust BS"/>
      <sheetName val="K100"/>
      <sheetName val="K140"/>
      <sheetName val="廠商編號"/>
      <sheetName val="银行借款询证"/>
      <sheetName val="2008"/>
      <sheetName val="填表人、评估人员（引用表）"/>
      <sheetName val="收入"/>
      <sheetName val="说明"/>
      <sheetName val="余额表"/>
      <sheetName val="收入查证表"/>
      <sheetName val="DTCT"/>
      <sheetName val="广告费测试表"/>
      <sheetName val="eqpmad2"/>
      <sheetName val="POWER ASSUMPTIONS"/>
      <sheetName val="房屋及建筑物"/>
      <sheetName val="包增减变动"/>
      <sheetName val="Mp-team 1"/>
      <sheetName val="UFPrn20030305081341"/>
      <sheetName val="明细分类账"/>
      <sheetName val="BS"/>
      <sheetName val="PL"/>
      <sheetName val="TB"/>
      <sheetName val="Movement"/>
      <sheetName val="土建-全钢一期二期"/>
      <sheetName val="其他土建"/>
      <sheetName val="G.1R-Shou COP Gf"/>
      <sheetName val="盈余公积Dy"/>
      <sheetName val="_______"/>
      <sheetName val="SW-TEO"/>
      <sheetName val="Toolbox"/>
      <sheetName val="Sale breakdown"/>
      <sheetName val="1_阿联酋_迪拜"/>
      <sheetName val="固定资产清单"/>
      <sheetName val="车辆价值计算表"/>
      <sheetName val="科目余额表1"/>
      <sheetName val="Financ. Overview"/>
      <sheetName val="٥Ā应"/>
      <sheetName val="YS02-02"/>
      <sheetName val=""/>
      <sheetName val="C101"/>
      <sheetName val="E101"/>
      <sheetName val="G101"/>
      <sheetName val="G201"/>
      <sheetName val="G301"/>
      <sheetName val="I101"/>
      <sheetName val="ARP-U101"/>
      <sheetName val="ARP-U301"/>
      <sheetName val="U401"/>
      <sheetName val="ARP-U501"/>
      <sheetName val="SHIP"/>
      <sheetName val="Vendor Data"/>
      <sheetName val="关联交易-存款"/>
      <sheetName val="Control"/>
      <sheetName val="F130&quot;"/>
      <sheetName val="完"/>
      <sheetName val="W"/>
      <sheetName val="生产成本账"/>
      <sheetName val="序时帐"/>
      <sheetName val="期后回款"/>
      <sheetName val="索引"/>
      <sheetName val="其他货币资金.dbf"/>
      <sheetName val="银行存款.dbf"/>
      <sheetName val="标实对比表"/>
      <sheetName val="表头信息"/>
      <sheetName val="负债完成横向"/>
      <sheetName val="资产完成横向"/>
      <sheetName val="_x005f_x0000__x005f_x0000__x005"/>
      <sheetName val="附表10"/>
      <sheetName val="银行存款明细表"/>
      <sheetName val="其他业务利润明细表"/>
      <sheetName val="投资收益明细表"/>
      <sheetName val="未交税金明细表"/>
      <sheetName val="数字视频并帐"/>
      <sheetName val="Part_Datum"/>
      <sheetName val="应付账款明细表"/>
      <sheetName val="Pre-operating Exp"/>
      <sheetName val="Miscellaneous Exp."/>
      <sheetName val="Rental 2002"/>
      <sheetName val="Rental 2001"/>
      <sheetName val="35.1租赁明细"/>
      <sheetName val="11"/>
      <sheetName val="固定资产(原表)"/>
      <sheetName val="Namelist"/>
      <sheetName val="坏账准备_其他应收款Dy"/>
      <sheetName val="坏账准备_预付账款Dy"/>
      <sheetName val="机器设备计算表"/>
      <sheetName val="Sheet1 (11)"/>
      <sheetName val="科目表"/>
      <sheetName val="ITEM"/>
      <sheetName val="调整分录"/>
      <sheetName val="待摊费用明细表"/>
      <sheetName val="长期借款明细表1"/>
      <sheetName val="营业收入审定表"/>
      <sheetName val="标本-资产"/>
      <sheetName val="营业费用Dy"/>
      <sheetName val="主营业务收入Dy"/>
      <sheetName val="实收资本Dy"/>
      <sheetName val="资本公积Dy"/>
      <sheetName val="帐务资料"/>
      <sheetName val="应付职工薪酬Dy"/>
      <sheetName val="短期借款Dy"/>
      <sheetName val="应付账款Dy"/>
      <sheetName val="应付票据Dy"/>
      <sheetName val="其他应付款Dy"/>
      <sheetName val="应交税费Dy"/>
      <sheetName val="预收款项Dy"/>
      <sheetName val="1_巴西保罗公司"/>
      <sheetName val="工资"/>
      <sheetName val="管理费用Dy"/>
      <sheetName val="其他货币资金Dy"/>
      <sheetName val="数量金额总账"/>
      <sheetName val="dxnsjtempsheet"/>
      <sheetName val="2010.02"/>
      <sheetName val="存货整体结构12月"/>
      <sheetName val="存货整体结构7月"/>
      <sheetName val="权益变动"/>
      <sheetName val="KKKKKKKK"/>
      <sheetName val="405-10-2"/>
      <sheetName val="130-5-1（不打印)"/>
      <sheetName val="130-7（不打印）"/>
      <sheetName val="405-10-1"/>
      <sheetName val="A430"/>
      <sheetName val="Collateral"/>
      <sheetName val="Disposition"/>
      <sheetName val="Consol"/>
      <sheetName val="Sch.1"/>
      <sheetName val="yb"/>
      <sheetName val="冲压领料"/>
      <sheetName val="细节测试审计抽样"/>
      <sheetName val="存货汇总表"/>
      <sheetName val="模块明细"/>
      <sheetName val="银行存款核对表"/>
      <sheetName val="应付账款04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Tickmarks"/>
      <sheetName val="Sales branch breakdown"/>
      <sheetName val="基本信息"/>
      <sheetName val="函证汇总表"/>
      <sheetName val="应缴增值税测算明细表（按月）"/>
      <sheetName val="Open"/>
      <sheetName val="应付帐款明细表1-12月"/>
      <sheetName val="存货程序表"/>
      <sheetName val="Validation source"/>
      <sheetName val="余良卿9月"/>
      <sheetName val="科目余额表正式"/>
      <sheetName val="56330-账面 (2)"/>
      <sheetName val="Sale summary"/>
      <sheetName val="资产负债表(本部原报)"/>
      <sheetName val="PIT"/>
      <sheetName val="Lead"/>
      <sheetName val="erp测算"/>
      <sheetName val="会计科目"/>
      <sheetName val="PER SALES ORG"/>
      <sheetName val="盈余公积 （合并)"/>
      <sheetName val="合"/>
      <sheetName val="审定BS"/>
      <sheetName val="审定IN"/>
      <sheetName val="其他科目"/>
      <sheetName val="原材料（系统）"/>
      <sheetName val="2007年其他应收款明细表 (2)"/>
      <sheetName val="利息分配检查表"/>
      <sheetName val="明细表"/>
      <sheetName val="原报调整分录"/>
      <sheetName val="审计调整分录"/>
      <sheetName val="dm"/>
      <sheetName val="资产负债表调整过程表"/>
      <sheetName val="利润调整过程表"/>
      <sheetName val="loan database"/>
      <sheetName val="内部购进明细表"/>
      <sheetName val="管理费用程序表"/>
      <sheetName val="南通对尚玛可销售开票汇总表"/>
      <sheetName val="抽查表"/>
      <sheetName val="入库截止测试-原材料"/>
      <sheetName val="固定资产2001年折旧"/>
      <sheetName val="A3"/>
      <sheetName val="S "/>
      <sheetName val="利润表"/>
      <sheetName val="analyse"/>
      <sheetName val="12201001"/>
      <sheetName val="应收票据(关联方)"/>
      <sheetName val="已审CF"/>
      <sheetName val="_x005f_x005f_x005f_x0000__x005f_x005f_x005f_x0000__x005"/>
      <sheetName val="_x005f_x0000__x005f_x0000__x005f_x0000__x005f_x0000__x0"/>
      <sheetName val="工作表目录"/>
      <sheetName val="附注汇总"/>
      <sheetName val="Breakdown"/>
      <sheetName val="表头"/>
      <sheetName val="上期报表"/>
      <sheetName val="05_7工资分析"/>
      <sheetName val="Sens"/>
      <sheetName val="母公司附注"/>
      <sheetName val="FA movement"/>
      <sheetName val="現金"/>
      <sheetName val="填表说明"/>
      <sheetName val="液氮"/>
      <sheetName val="成品入库05"/>
      <sheetName val="审前BS"/>
      <sheetName val="审定BS报出"/>
      <sheetName val="TB IN"/>
      <sheetName val="审定IN报出"/>
      <sheetName val="审前IN"/>
      <sheetName val="查证1"/>
      <sheetName val="应收明细账"/>
      <sheetName val="其他应付单位往来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长期借款程序表"/>
      <sheetName val="OR Breakdown"/>
      <sheetName val="HPGR LAB sw"/>
      <sheetName val="预付账款汇总表"/>
      <sheetName val="113301"/>
      <sheetName val="资产负债表及损益表"/>
      <sheetName val="重要内部交易"/>
      <sheetName val="基础数据"/>
      <sheetName val="原材料-纸张帐"/>
      <sheetName val="3331"/>
      <sheetName val="3334"/>
      <sheetName val="3388"/>
      <sheetName val="3389"/>
      <sheetName val="4213"/>
      <sheetName val="5357"/>
      <sheetName val="8066"/>
      <sheetName val="其他应付单位"/>
      <sheetName val="UFPrn20070127142303"/>
      <sheetName val="DATA"/>
      <sheetName val="库存商品余额表.dbf"/>
      <sheetName val="差异调整97"/>
      <sheetName val="param"/>
      <sheetName val="UFPrn20050217103510"/>
      <sheetName val="存货明细表"/>
      <sheetName val="计价测试参数表"/>
      <sheetName val="商铺"/>
      <sheetName val="市场法测算表-商铺"/>
      <sheetName val="ARP"/>
      <sheetName val="存货差异分析表"/>
      <sheetName val="销项税"/>
      <sheetName val="现金导引表"/>
      <sheetName val="索赔（按车型）A4"/>
      <sheetName val="制造成本预算表A3"/>
      <sheetName val="销售收入A4"/>
      <sheetName val="销售费用预算表(A4)"/>
      <sheetName val="质量月报表"/>
      <sheetName val="基础信息表"/>
      <sheetName val="客户编码"/>
      <sheetName val="2006"/>
      <sheetName val="折旧测试2007"/>
      <sheetName val="2000年信托利润表汇总"/>
      <sheetName val="收入成本明细表"/>
      <sheetName val="工程施工与结算"/>
      <sheetName val="现金账6月-1"/>
      <sheetName val="收入、成本、收款"/>
      <sheetName val="审计程序"/>
      <sheetName val="TIS"/>
      <sheetName val="银行存、借款及票据函证统计表"/>
      <sheetName val="审定表G3-1"/>
      <sheetName val="VW 358 &amp; Gleichteile"/>
      <sheetName val="封面 Cover"/>
      <sheetName val="G1-1营业收入审定表"/>
      <sheetName val="表10"/>
      <sheetName val="目录 Index"/>
      <sheetName val="detail"/>
      <sheetName val="应收账款明细表"/>
      <sheetName val="期初帐龄辅助表MT"/>
      <sheetName val="坏账准备辅助表MT"/>
      <sheetName val="本部固定明细"/>
      <sheetName val="预付账款明细表"/>
      <sheetName val="Sheet2 (3)"/>
      <sheetName val="产销存"/>
      <sheetName val="1-6累计销售"/>
      <sheetName val="收入个月"/>
      <sheetName val="明细表E6-2"/>
      <sheetName val="客户余额表"/>
      <sheetName val="物资公司"/>
      <sheetName val="存货赌价准备"/>
      <sheetName val="其乖帔乘款"/>
      <sheetName val="頄謡负债"/>
      <sheetName val="2004"/>
      <sheetName val="炼钢"/>
      <sheetName val="表头（请先填写）"/>
      <sheetName val="FE-0调整分录"/>
      <sheetName val="累计折旧复核表—房屋本期"/>
      <sheetName val="累计折旧明细表"/>
      <sheetName val="累计折旧复核(有减值准备时选用)"/>
      <sheetName val="应付帐款余额表"/>
      <sheetName val="#REF"/>
      <sheetName val="Breakdown-Intrim"/>
      <sheetName val="Excess Calc"/>
      <sheetName val="FA-2"/>
      <sheetName val="本期报表"/>
      <sheetName val="基本情况表"/>
      <sheetName val="2010年试算平衡表"/>
      <sheetName val="本年试算平衡表"/>
      <sheetName val="资产负债表原报 (2)"/>
      <sheetName val="合并抵销"/>
      <sheetName val="营业费用截止"/>
      <sheetName val="TB--附注"/>
      <sheetName val="储藏室"/>
      <sheetName val="科目余额表-总部及380"/>
      <sheetName val="Profile"/>
      <sheetName val="PRC"/>
      <sheetName val="INVDAYS"/>
      <sheetName val="list"/>
      <sheetName val="净值"/>
      <sheetName val="产品销售收入与成本明细表"/>
      <sheetName val="accode"/>
      <sheetName val="丹阳绝缘"/>
      <sheetName val="东莞生益"/>
      <sheetName val="河北肃宁"/>
      <sheetName val="湖州锦龙"/>
      <sheetName val="浙华立达"/>
      <sheetName val="南京同德"/>
      <sheetName val="三和国际"/>
      <sheetName val="山东招远"/>
      <sheetName val="上海田村"/>
      <sheetName val="分类"/>
      <sheetName val="递延所得税资产Dy"/>
      <sheetName val="营业税金及附加Dy"/>
      <sheetName val="000065"/>
      <sheetName val="产成品盘点表"/>
      <sheetName val="销售费用程序表"/>
      <sheetName val="53130"/>
      <sheetName val="披露表(上市)"/>
      <sheetName val="利润重分类分录"/>
      <sheetName val="13应付账款明细表"/>
      <sheetName val="暂估分供应商汇总"/>
      <sheetName val="权益调整"/>
      <sheetName val="职工薪酬分配表"/>
      <sheetName val="产销量值.1"/>
      <sheetName val="科目余额表-最终"/>
      <sheetName val="收入成本表"/>
      <sheetName val="124301 查询"/>
      <sheetName val="经贸库存商品"/>
      <sheetName val="公司管理费用"/>
      <sheetName val="跨期运保费抽查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数据索引"/>
      <sheetName val="材料消耗"/>
      <sheetName val="其他液氨采购"/>
      <sheetName val="10月佳通债务转移分析"/>
      <sheetName val="应付账款审定表（2）"/>
      <sheetName val="利过本部Y"/>
      <sheetName val="整车盘点表"/>
      <sheetName val="成本"/>
      <sheetName val="户名"/>
      <sheetName val="B厂"/>
      <sheetName val="恒昌铜炼"/>
      <sheetName val="内销硫酸期初"/>
      <sheetName val="OR Aging summary"/>
      <sheetName val="合成単価作成・-BLDG"/>
      <sheetName val="2.25"/>
      <sheetName val="09年1-7月销售发票"/>
      <sheetName val="1月"/>
      <sheetName val="3月"/>
      <sheetName val="9号库账务调整"/>
      <sheetName val="外库历年总费用及库存量"/>
      <sheetName val="岗位工资"/>
      <sheetName val="应交税费程序表"/>
      <sheetName val="应付函证"/>
      <sheetName val="294B b4 THAI SALE"/>
      <sheetName val="ALCUST"/>
      <sheetName val="主营业务成本明细表"/>
      <sheetName val="01065"/>
      <sheetName val="资合并"/>
      <sheetName val="123"/>
      <sheetName val="结算备付金"/>
      <sheetName val="工程物资Dy"/>
      <sheetName val="应收票据单位明细"/>
      <sheetName val="制造费用Dy"/>
      <sheetName val="主菜单"/>
      <sheetName val="预收"/>
      <sheetName val="应付职工薪酬程序表"/>
      <sheetName val="应付职工薪酬明细表"/>
      <sheetName val="物料编码"/>
      <sheetName val="应付账款程序表"/>
      <sheetName val="SAP"/>
      <sheetName val="53470坏账准备计算"/>
      <sheetName val="所得税费用程序表"/>
      <sheetName val="gvl"/>
      <sheetName val="8月份 帐套"/>
      <sheetName val="大连博格华纳"/>
      <sheetName val="金川水综合"/>
      <sheetName val="金川成品库"/>
      <sheetName val="东风杭客"/>
      <sheetName val="彬长矿业"/>
      <sheetName val="一汽4GC"/>
      <sheetName val="淮阴电厂"/>
      <sheetName val="青铜峡迈科"/>
      <sheetName val="东乘发动机"/>
      <sheetName val="一汽冲压扩建"/>
      <sheetName val="京东方江河"/>
      <sheetName val="美光半导体"/>
      <sheetName val="驰宏矿业"/>
      <sheetName val="APU停车场"/>
      <sheetName val="武汉太平爱克"/>
      <sheetName val="蚌埠火车站"/>
      <sheetName val="常州玉柴"/>
      <sheetName val="天津西站"/>
      <sheetName val="东风杭客二期"/>
      <sheetName val="摩比斯二期"/>
      <sheetName val="金川铜火法"/>
      <sheetName val="一汽4GB"/>
      <sheetName val="塔里木油田"/>
      <sheetName val="长春西站"/>
      <sheetName val="陕西电解铝"/>
      <sheetName val="西安大飞机"/>
      <sheetName val="上海川崎重工"/>
      <sheetName val="天津太重"/>
      <sheetName val="京东方三建"/>
      <sheetName val="东乘发动机-B"/>
      <sheetName val="东风杭客三期"/>
      <sheetName val="西安风雷"/>
      <sheetName val="大河物流"/>
      <sheetName val="青海康泰"/>
      <sheetName val="北京现代三厂"/>
      <sheetName val="北汽高端"/>
      <sheetName val="广州大功率"/>
      <sheetName val="大连瓦轴"/>
      <sheetName val="石家庄煤机场"/>
      <sheetName val="郑州东站"/>
      <sheetName val="房山长安"/>
      <sheetName val="金川铜炉渣"/>
      <sheetName val="大连火车站"/>
      <sheetName val="官湖会所"/>
      <sheetName val="九冶陕有色电解"/>
      <sheetName val="蒙古OT"/>
      <sheetName val="中信戴卡"/>
      <sheetName val="本二一期"/>
      <sheetName val="US Codes"/>
      <sheetName val="光缆总表"/>
      <sheetName val="会计科目(不能修订）"/>
      <sheetName val="其他科目_x005f_x0000__x"/>
      <sheetName val="其他科目_x005f_x0000__x005f_x0000__"/>
      <sheetName val="其他科目_x005f_x005f_x005f_x0000__x"/>
      <sheetName val="其他科目_x005f_x0000__x005f_x0000__x005f_x000d__分析表.X"/>
      <sheetName val="程序表"/>
      <sheetName val="程序表2"/>
      <sheetName val="权益法审定表"/>
      <sheetName val="审定表"/>
      <sheetName val="入库分类"/>
      <sheetName val="8-4函证结果汇总表"/>
      <sheetName val="期初调整"/>
      <sheetName val="本期调整"/>
      <sheetName val="基础表"/>
      <sheetName val="审定现金"/>
      <sheetName val="newcost"/>
      <sheetName val="Sch PR-2"/>
      <sheetName val="Sch PR-3"/>
      <sheetName val="TB 1999-2000"/>
      <sheetName val="CoList"/>
      <sheetName val="E1"/>
      <sheetName val="P1"/>
      <sheetName val="L4"/>
      <sheetName val="L2"/>
      <sheetName val="Period"/>
      <sheetName val="BUD"/>
      <sheetName val="代码表"/>
      <sheetName val="信息"/>
      <sheetName val="for disc"/>
      <sheetName val="Confirmation Control"/>
      <sheetName val="參數"/>
      <sheetName val="汇总抵消 "/>
      <sheetName val="离石试算"/>
      <sheetName val="for_disclosure"/>
      <sheetName val="FA_Breakdown"/>
      <sheetName val="other_comments"/>
      <sheetName val="summary_"/>
      <sheetName val="Third_party"/>
      <sheetName val="POWER_ASSUMPTIONS"/>
      <sheetName val="清单12_31"/>
      <sheetName val="利润表项目"/>
      <sheetName val="索引表"/>
      <sheetName val="22未审 利润表及利润分配表"/>
      <sheetName val="2002.1-6管理费用"/>
      <sheetName val="数据字典"/>
      <sheetName val="基本参数"/>
      <sheetName val="inf"/>
      <sheetName val="披露表(国资)"/>
      <sheetName val="会计科目表"/>
      <sheetName val="引用数据"/>
      <sheetName val="数外余额"/>
      <sheetName val="现金流量表"/>
      <sheetName val="账上导出数（包括暂估）"/>
      <sheetName val="科目名称"/>
      <sheetName val="资产表"/>
      <sheetName val="负债表"/>
      <sheetName val="无形资产使用寿命分析表"/>
      <sheetName val="无形资产累计摊销计算表"/>
      <sheetName val="Statistics {pbe}"/>
      <sheetName val="Allow {pbe}"/>
      <sheetName val="2012年营业收入审定表"/>
      <sheetName val="2012年主营业务收入毛利分析"/>
      <sheetName val="2011年主营业务收入毛利分析"/>
      <sheetName val="TOTAL"/>
      <sheetName val="Profit and Loss"/>
      <sheetName val="营业外"/>
      <sheetName val="Basic_Data"/>
      <sheetName val="内部购入存货明细表"/>
      <sheetName val="E15"/>
      <sheetName val="Rules"/>
      <sheetName val="D5"/>
      <sheetName val="Equip.-FTY"/>
      <sheetName val="产品销售明细表"/>
      <sheetName val="GP Ratio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PTC"/>
      <sheetName val="H053"/>
      <sheetName val="上月累计"/>
      <sheetName val="损益同期"/>
      <sheetName val="年初数"/>
      <sheetName val="inputs"/>
      <sheetName val="销售分客户 "/>
      <sheetName val="邯矿"/>
      <sheetName val="合并表"/>
      <sheetName val="金化"/>
      <sheetName val="通达"/>
      <sheetName val="银行未达账项明细表"/>
      <sheetName val="银行存款"/>
      <sheetName val="xj"/>
      <sheetName val="5"/>
      <sheetName val="4"/>
      <sheetName val="3"/>
      <sheetName val="资产减值准备 "/>
      <sheetName val="Parameters"/>
      <sheetName val="评估假设"/>
      <sheetName val="审核2.XLS"/>
      <sheetName val="审计说明"/>
      <sheetName val="预算科目"/>
      <sheetName val="制费-分月"/>
      <sheetName val="成都费用（未分部门）"/>
      <sheetName val="利息7月-8月"/>
      <sheetName val="A1-A3"/>
      <sheetName val="A1_人员计划2009"/>
      <sheetName val="销量"/>
      <sheetName val="_x005f_x005f_x005f_x005f_x005f_x005f_x005f_x0000__x005f"/>
      <sheetName val="CHART_E"/>
      <sheetName val="Yr_1997"/>
      <sheetName val="4-货币资金-现金"/>
      <sheetName val="数据定义2"/>
      <sheetName val="Drop Down"/>
      <sheetName val="综合成本分析01.01-0205"/>
      <sheetName val="FY02"/>
      <sheetName val="BPR"/>
      <sheetName val="报表项目列表"/>
      <sheetName val="敏感"/>
      <sheetName val="存货整体结构11月 "/>
      <sheetName val="計算書（加）"/>
      <sheetName val="投資(加）"/>
      <sheetName val="分产品销售收入、成本分析表"/>
      <sheetName val="Validation"/>
      <sheetName val="EXP"/>
      <sheetName val="Listen"/>
      <sheetName val="Start"/>
      <sheetName val="Bilanz Aktiva"/>
      <sheetName val="Bil.Zu-Abgang"/>
      <sheetName val="Cash Flow"/>
      <sheetName val="GuV"/>
      <sheetName val="Bilanz Passiva"/>
      <sheetName val="Ã«ÀûÂÊ·ÖÎö±í"/>
      <sheetName val="Bilanz"/>
      <sheetName val="Personal"/>
      <sheetName val="commentary"/>
      <sheetName val="Cash of Company"/>
      <sheetName val="New investment"/>
      <sheetName val="Stamp duty code"/>
      <sheetName val=" 弃"/>
      <sheetName val="name"/>
      <sheetName val="ZI2存货"/>
      <sheetName val="科目库"/>
      <sheetName val="Liste"/>
      <sheetName val="102501 CFMA "/>
      <sheetName val="Stammdaten"/>
      <sheetName val="Interne Ergebnisrechnung (UKV)"/>
      <sheetName val="Kennzahlen"/>
      <sheetName val="Account"/>
      <sheetName val="Sales"/>
      <sheetName val="UFPrn20021113090847"/>
      <sheetName val="receivable"/>
      <sheetName val="总目录"/>
      <sheetName val="zb"/>
      <sheetName val="Invoice"/>
      <sheetName val="Customize Your Invoice"/>
      <sheetName val="Historic BS"/>
      <sheetName val="货币资金明细表"/>
      <sheetName val="119-4"/>
      <sheetName val="企业提供表"/>
      <sheetName val="商品收发总账"/>
      <sheetName val="其他科目_x005f_x005f_x005f_x0000__x005f_x005f_x005f_x0000__"/>
      <sheetName val="附注索引"/>
      <sheetName val="日常摊销表"/>
      <sheetName val="抵消分录表"/>
      <sheetName val="合并资产负债过渡表"/>
      <sheetName val="合并利润过渡表"/>
      <sheetName val="子公司调整表"/>
      <sheetName val="合并现金流量过渡表"/>
      <sheetName val="母公司调整表"/>
      <sheetName val="227、JMJD佳美经典"/>
      <sheetName val="Selection"/>
      <sheetName val="retrieve BRANCH fy98"/>
      <sheetName val="在建工程设备"/>
      <sheetName val="调整分录汇总"/>
      <sheetName val="关联方及集团内清单"/>
      <sheetName val="预付清单"/>
      <sheetName val="5-Key Ratios"/>
      <sheetName val="Sheet5"/>
      <sheetName val="FA"/>
      <sheetName val="21授信借款"/>
      <sheetName val="周转"/>
      <sheetName val="Time Series"/>
      <sheetName val="C-02 Cash &amp; Bank"/>
      <sheetName val="CMC"/>
      <sheetName val="12.31"/>
      <sheetName val="GP analysis Per month"/>
      <sheetName val="Sales breakdown "/>
      <sheetName val="MA Adj. Test"/>
      <sheetName val="CompanyData"/>
      <sheetName val="Index"/>
      <sheetName val="4-1"/>
      <sheetName val="3 AJE - 09-11未入帐工资清单"/>
      <sheetName val="外仓1"/>
      <sheetName val="外仓TEM1"/>
      <sheetName val="Purchase"/>
      <sheetName val="Loss"/>
      <sheetName val="Key Figures"/>
      <sheetName val="_x005f_x005f_x005f_x0000__x005f"/>
      <sheetName val="BALANCE SHEET"/>
      <sheetName val="损电冶总部公司"/>
      <sheetName val="2010年台帐"/>
      <sheetName val="MAP_HKG"/>
      <sheetName val="MAP_KSC"/>
      <sheetName val="MAP_PEK"/>
      <sheetName val="MAP_SSH"/>
      <sheetName val="REG_HKG"/>
      <sheetName val="REG_KSC"/>
      <sheetName val="REG_PEK"/>
      <sheetName val="REG_SSH"/>
      <sheetName val="营业费用测试"/>
      <sheetName val="10月回款"/>
      <sheetName val="10月销售"/>
      <sheetName val="现金"/>
      <sheetName val="存货分析表G2-4"/>
      <sheetName val="应收账款余额表"/>
      <sheetName val="所得税明细表"/>
      <sheetName val="工时统计"/>
      <sheetName val="_3220"/>
      <sheetName val="AS-1"/>
      <sheetName val="AS-3"/>
      <sheetName val="AS-C"/>
      <sheetName val="AS-E"/>
      <sheetName val="AS-P1"/>
      <sheetName val="备选程序"/>
      <sheetName val="D433 制造费用分月汇总表"/>
      <sheetName val="D432 管理费用分月汇总表"/>
      <sheetName val="预付明细表04"/>
      <sheetName val="4-6-2-1机器设备"/>
      <sheetName val="外地"/>
      <sheetName val="坯布"/>
      <sheetName val="材料"/>
      <sheetName val="外销"/>
      <sheetName val="上年调整分录"/>
      <sheetName val="封面目录"/>
      <sheetName val="本年调整分录"/>
      <sheetName val="报表附注"/>
      <sheetName val="2011现流底稿"/>
      <sheetName val="利表审定"/>
      <sheetName val="资产审定表"/>
      <sheetName val="负债审定表"/>
      <sheetName val="营业外收支明细"/>
      <sheetName val="UFPrn20100427142245"/>
      <sheetName val="T02"/>
      <sheetName val="T04"/>
      <sheetName val="Ideal World A3"/>
      <sheetName val="_2640"/>
      <sheetName val="2002年一般预算收入"/>
      <sheetName val="报表格式"/>
      <sheetName val="资产评估结果分类汇总表 (2)"/>
      <sheetName val="5132"/>
      <sheetName val="1"/>
      <sheetName val="专项沔㧄匈"/>
      <sheetName val="联社营业部"/>
      <sheetName val="桂城信社"/>
      <sheetName val="平洲信社"/>
      <sheetName val="盐步信社"/>
      <sheetName val="大沥信社"/>
      <sheetName val="里水信社"/>
      <sheetName val="松岗信社"/>
      <sheetName val="罗村信社"/>
      <sheetName val="丹灶信社"/>
      <sheetName val="九江信社"/>
      <sheetName val="狮山信社"/>
      <sheetName val="流动资产清查评估汇总表"/>
      <sheetName val="补贴收入明细表"/>
      <sheetName val="封面 "/>
      <sheetName val="倍丰及关联方清册"/>
      <sheetName val="固定资产类别年统计表 (2)"/>
      <sheetName val="帐"/>
      <sheetName val="累计1"/>
      <sheetName val="qq"/>
      <sheetName val="新城资金明细"/>
      <sheetName val="申鑫大厦租金明细"/>
      <sheetName val="三林明细"/>
      <sheetName val="东陆明细"/>
      <sheetName val="存货汇总表10"/>
      <sheetName val="存货整体结构9月 "/>
      <sheetName val="审计说明7-3"/>
      <sheetName val="存货20"/>
      <sheetName val="原材料21"/>
      <sheetName val="包装物22"/>
      <sheetName val="产成品23"/>
      <sheetName val="在产品24"/>
      <sheetName val="存货账龄表25-1 "/>
      <sheetName val="关联方交易"/>
      <sheetName val="报表层次重要性水平"/>
      <sheetName val="所有者权益(股东权益)变动表(未审)"/>
      <sheetName val="报表项目"/>
      <sheetName val="附注表（二）"/>
      <sheetName val="非合并关联往来"/>
      <sheetName val="当期所得税"/>
      <sheetName val="土地使用权作业分析表—成本逼近法"/>
      <sheetName val="公用信息"/>
      <sheetName val="原TB表"/>
      <sheetName val="生产性生物资产Dy"/>
      <sheetName val="PZTPLOPN"/>
      <sheetName val="利润分析"/>
      <sheetName val="资产负债分析"/>
      <sheetName val="2、利2010年"/>
      <sheetName val="合并数据源"/>
      <sheetName val="_x005f_x0000__x005f"/>
      <sheetName val="其他科目_x005f_x0000__x005f_x0000__x005f_x000d_[分析表.X"/>
      <sheetName val="其他科目_x005f_x0000__x005f_x0000__x005f_x000a_[分析表.X"/>
      <sheetName val="其他科目_x005f_x005f_x005f_x005f_x005f_x005f_x005f_x0000__x"/>
      <sheetName val="其他科目_x005f_x0000__x005f_x0000__x005f_x000a__分析表.X"/>
      <sheetName val="lx"/>
      <sheetName val="ZE预付供应商往来"/>
      <sheetName val="折旧年限"/>
      <sheetName val="Guidance-English"/>
      <sheetName val="ZI-2-4计价汇总"/>
      <sheetName val="余额表（终稿）"/>
      <sheetName val="2008年"/>
      <sheetName val="应收账款Dy"/>
      <sheetName val="合并试算平衡表"/>
      <sheetName val="余额表200606"/>
      <sheetName val="200611"/>
      <sheetName val="200612"/>
      <sheetName val="固定资产卡片"/>
      <sheetName val="其他应收款Dy"/>
      <sheetName val="界面"/>
      <sheetName val="UFPrn20060111164230"/>
      <sheetName val="原材料Mx1"/>
      <sheetName val="附A-7"/>
      <sheetName val="披露表(标准)"/>
      <sheetName val="其他利润明细"/>
      <sheetName val="  mis-ple  "/>
      <sheetName val="実績SK"/>
      <sheetName val="5折旧预测ok"/>
      <sheetName val="COGS reconcile"/>
      <sheetName val="WC analysis Graph"/>
      <sheetName val="Group overview"/>
      <sheetName val="Questions"/>
      <sheetName val="信息表"/>
      <sheetName val="GB4-1应付账款"/>
      <sheetName val="GB10-2其他应付款明细"/>
      <sheetName val="Page1"/>
      <sheetName val="t_Schema"/>
      <sheetName val="53230"/>
      <sheetName val="63130"/>
      <sheetName val="其他应付款 "/>
      <sheetName val="_x005f_x005f_x005f_x005f_"/>
      <sheetName val="资本公积审定表"/>
      <sheetName val="主营业务明细表"/>
      <sheetName val="12月份品种酒生产月报表"/>
      <sheetName val="   函证设计表D2-5-2"/>
      <sheetName val="数量对比"/>
      <sheetName val="二级明细"/>
      <sheetName val="其他应收-导出"/>
      <sheetName val="2月收入成本明细表"/>
      <sheetName val="C01-1"/>
      <sheetName val="1111-3"/>
      <sheetName val="1111-4"/>
      <sheetName val="1111-5"/>
      <sheetName val="2221-2"/>
      <sheetName val="制造费用明细表"/>
      <sheetName val="生产成本检查表"/>
      <sheetName val="标准索引体系_CF当期档案"/>
      <sheetName val="原材料-地方材料发出计价"/>
      <sheetName val="4-6-4机器设备"/>
      <sheetName val="4-6-5车辆"/>
      <sheetName val="4-6-6电子设备"/>
      <sheetName val="商品零售价格指数"/>
      <sheetName val="机械设备步骤复核表"/>
      <sheetName val="3306"/>
      <sheetName val="3316"/>
      <sheetName val="销售6.13"/>
      <sheetName val="TRSORNHY"/>
      <sheetName val="财务成本"/>
      <sheetName val="NFMSDLQJ"/>
      <sheetName val="SIPQLPXP"/>
      <sheetName val="关联方"/>
      <sheetName val="基础"/>
      <sheetName val="管理费用_波动分析"/>
      <sheetName val="生产成本Dy"/>
      <sheetName val="其他业务收入Dy"/>
      <sheetName val="其他科目_x005f_x005f_x005f_x005f_x005f_x005f_x005f_x005f_x0"/>
      <sheetName val="_x005f_x005f_x005f_x005f_x005f_x005f_x005f_x005f_x005f_x005f_"/>
      <sheetName val="总表"/>
      <sheetName val="B Excess Calc"/>
      <sheetName val="B 05 Breakdown by Product"/>
      <sheetName val="domestic sales tests"/>
      <sheetName val="Mp-team_1"/>
      <sheetName val="G_1R-Shou_COP_Gf"/>
      <sheetName val="Sale_breakdown"/>
      <sheetName val="Financ__Overview"/>
      <sheetName val="Sheet1_(11)"/>
      <sheetName val="Sales_branch_breakdown"/>
      <sheetName val="Validation_source"/>
      <sheetName val="56330-账面_(2)"/>
      <sheetName val="PER_SALES_ORG"/>
      <sheetName val="盈余公积_（合并)"/>
      <sheetName val="Sale_summary"/>
      <sheetName val="2007年其他应收款明细表_(2)"/>
      <sheetName val="Expense_summary"/>
      <sheetName val="2008_10_27-31日实际出库明细"/>
      <sheetName val="Sales_ADJ_2008_1-10"/>
      <sheetName val="OR_Breakdown"/>
      <sheetName val="HPGR_LAB_sw"/>
      <sheetName val="TB_IN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其他科目&#10;[分析表_XLS]G9-1&#10;[分"/>
      <sheetName val="BDC_Raw_Data"/>
      <sheetName val="FA_EB+YY"/>
      <sheetName val="Repayment_Summary"/>
      <sheetName val="8月份_帐套"/>
      <sheetName val="294B_b4_THAI_SALE"/>
      <sheetName val="产销量值_1"/>
      <sheetName val="Excess_Calc"/>
      <sheetName val="124301_查询"/>
      <sheetName val="OR_Aging_summary"/>
      <sheetName val="2_25"/>
      <sheetName val="其他货币资金_dbf"/>
      <sheetName val="银行存款_dbf"/>
      <sheetName val="其他科目__分析表_XLS_G9-1__分"/>
      <sheetName val="B7-2-1应付账款余额表"/>
      <sheetName val="组织结构"/>
      <sheetName val="普查库示例"/>
      <sheetName val="电子"/>
      <sheetName val="替代测试"/>
      <sheetName val="纳税调整计算表"/>
      <sheetName val="订单418"/>
      <sheetName val="三分厂04年1-12月销售价 "/>
      <sheetName val="05年1月销售价"/>
      <sheetName val="04年12月销售价"/>
      <sheetName val="填写参数"/>
      <sheetName val="3-07-17制造费用"/>
      <sheetName val="3-07-15在建工程"/>
      <sheetName val="2-09"/>
      <sheetName val="初始设定"/>
      <sheetName val="27-7"/>
      <sheetName val="客户科目余额1-6"/>
      <sheetName val="科目列表"/>
      <sheetName val="百利包227g_20_"/>
      <sheetName val="Erection"/>
      <sheetName val="上海创品"/>
      <sheetName val="上海德泰"/>
      <sheetName val="云南爱法"/>
      <sheetName val="北京健亮"/>
      <sheetName val="华东电子管"/>
      <sheetName val="南京南安"/>
      <sheetName val="南京新金辉"/>
      <sheetName val="南美板材"/>
      <sheetName val="杭州国际"/>
      <sheetName val="上海山崎"/>
      <sheetName val="广州依利"/>
      <sheetName val="杜昆电子"/>
      <sheetName val="杜邦公司"/>
      <sheetName val="桂林无线"/>
      <sheetName val="武进华锋"/>
      <sheetName val="江浦大河"/>
      <sheetName val="扬中宏达"/>
      <sheetName val="江苏物资"/>
      <sheetName val="江阴金塔电工"/>
      <sheetName val="深圳先得利"/>
      <sheetName val="深圳太平洋"/>
      <sheetName val="深圳金洲"/>
      <sheetName val="苏州天龙"/>
      <sheetName val="西江电子"/>
      <sheetName val="长沙管件"/>
      <sheetName val="W3"/>
      <sheetName val="Q-purchase of RM test"/>
      <sheetName val="符号标识"/>
      <sheetName val="贴现2003"/>
      <sheetName val="贴现2002"/>
      <sheetName val="贴现(总表)"/>
      <sheetName val="表外项目-银行承兑汇票"/>
      <sheetName val="贷款清单2002"/>
      <sheetName val="贷款清单2003"/>
      <sheetName val="_554010103"/>
      <sheetName val="管理"/>
      <sheetName val="B1-4001"/>
      <sheetName val="附表6"/>
      <sheetName val="总公司2002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JE"/>
      <sheetName val="流程"/>
      <sheetName val="124"/>
      <sheetName val="130"/>
      <sheetName val="136"/>
      <sheetName val="137"/>
      <sheetName val="401"/>
      <sheetName val="405"/>
      <sheetName val="00"/>
      <sheetName val="补"/>
      <sheetName val="203"/>
      <sheetName val="503"/>
      <sheetName val="134"/>
      <sheetName val="新准则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新准则TB"/>
      <sheetName val="新旧转换调整分录"/>
      <sheetName val="新准则资产负债表"/>
      <sheetName val="新准则利润表"/>
      <sheetName val="所有者权益"/>
      <sheetName val="递延税款07"/>
      <sheetName val="所得税07"/>
      <sheetName val="调整分录表"/>
      <sheetName val="科目表1"/>
      <sheetName val="试算1"/>
      <sheetName val="调整分录表2"/>
      <sheetName val="试算2"/>
      <sheetName val="科目表2"/>
      <sheetName val="分析1"/>
      <sheetName val="分析2"/>
      <sheetName val="损益分析"/>
      <sheetName val="负债表分析"/>
      <sheetName val="利润表分析"/>
      <sheetName val="主要指标表"/>
      <sheetName val="负债表"/>
      <sheetName val="利润及分配表"/>
      <sheetName val="现金流量表"/>
      <sheetName val="按货币分经营投资筹资"/>
      <sheetName val="格式"/>
      <sheetName val="银行存款 (2)"/>
      <sheetName val="预付账款"/>
      <sheetName val="应付账款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徐"/>
      <sheetName val="管理文件清单"/>
      <sheetName val="新准则TB"/>
      <sheetName val="삅"/>
      <sheetName val="삅ོ䚋栠Ѫ"/>
      <sheetName val="J&amp;Q"/>
      <sheetName val="3-1-1现金"/>
      <sheetName val="试算平衡表"/>
      <sheetName val="XL4Poppy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外销涤布"/>
      <sheetName val="Consol"/>
      <sheetName val="以前年度损益调整"/>
      <sheetName val="审核2"/>
      <sheetName val="AFEMAI"/>
      <sheetName val="KEY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旧转换调整分录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试算平衡表"/>
      <sheetName val="注释"/>
      <sheetName val="XBase"/>
      <sheetName val="分析分录"/>
      <sheetName val="前导表"/>
      <sheetName val="补充分录"/>
      <sheetName val="验证"/>
      <sheetName val="CF附注"/>
      <sheetName val="新现金流量表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坏账厘定"/>
      <sheetName val="cf"/>
      <sheetName val="本部调整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Revenue"/>
      <sheetName val="Fixed Asset"/>
      <sheetName val="Expenses"/>
      <sheetName val="Appendix_1"/>
      <sheetName val="Appendix_2"/>
      <sheetName val="Appendix_3"/>
      <sheetName val="Appendix_4"/>
      <sheetName val="Appendix 5"/>
      <sheetName val="Appendix 6"/>
      <sheetName val="Appendix 7"/>
      <sheetName val="Appendix 8"/>
      <sheetName val="Appendix 9"/>
      <sheetName val="Appendix 10"/>
      <sheetName val="Appendix 11"/>
      <sheetName val="Appendix 12"/>
      <sheetName val="XL4Poppy"/>
      <sheetName val="附表6"/>
      <sheetName val="B"/>
      <sheetName val="Cons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B"/>
      <sheetName val="价格指数"/>
      <sheetName val="总公司2002.12.31"/>
      <sheetName val="现金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yb"/>
      <sheetName val="AFEMAI"/>
      <sheetName val="XL4Poppy"/>
      <sheetName val="索引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XL4Poppy"/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旧转换调整分录"/>
      <sheetName val="试算平衡表"/>
      <sheetName val="注释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XBase"/>
      <sheetName val="分析分录"/>
      <sheetName val="前导表"/>
      <sheetName val="补充分录"/>
      <sheetName val="验证"/>
      <sheetName val="CF附注"/>
      <sheetName val="新现金流量表"/>
      <sheetName val="现金流量表—校验（主表） "/>
      <sheetName val="现金流量表—校验（附表）"/>
      <sheetName val="收支其他明细"/>
      <sheetName val="关联方现金流统计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cf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heet2"/>
      <sheetName val="图表1"/>
      <sheetName val="Sheet3"/>
      <sheetName val="XL4Poppy"/>
      <sheetName val="Sheet1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A"/>
      <sheetName val="表1B"/>
      <sheetName val="表1C"/>
      <sheetName val="表4A"/>
      <sheetName val="表4B"/>
      <sheetName val="表4C"/>
      <sheetName val="表5A"/>
      <sheetName val="表5B"/>
      <sheetName val="表5C"/>
      <sheetName val="表15"/>
      <sheetName val="表16"/>
      <sheetName val="表17"/>
      <sheetName val="表18"/>
      <sheetName val="表19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_REF!"/>
      <sheetName val="Open"/>
      <sheetName val="Me舼u"/>
      <sheetName val="13.65度沈ᘳ"/>
      <sheetName val="7月收入预算明细"/>
      <sheetName val="7月支出预算明细 "/>
      <sheetName val="8月收入预算明细"/>
      <sheetName val="8月支出预算明细"/>
      <sheetName val="9月收入预算明细"/>
      <sheetName val="9月支出预算明细"/>
      <sheetName val="Í¼±í1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A"/>
      <sheetName val="±í1B"/>
      <sheetName val="±í1C"/>
      <sheetName val="±í4A"/>
      <sheetName val="±í4B"/>
      <sheetName val="±í4C"/>
      <sheetName val="±í5A"/>
      <sheetName val="±í5B"/>
      <sheetName val="±í5C"/>
      <sheetName val="±í15"/>
      <sheetName val="±í16"/>
      <sheetName val="±í17"/>
      <sheetName val="±í18"/>
      <sheetName val="±í19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MeÅ|u"/>
      <sheetName val="13.65¶ÈÉò?"/>
      <sheetName val="¨ª?¡À¨ª1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A"/>
      <sheetName val="¡À¨ª1B"/>
      <sheetName val="¡À¨ª1C"/>
      <sheetName val="¡À¨ª4A"/>
      <sheetName val="¡À¨ª4B"/>
      <sheetName val="¡À¨ª4C"/>
      <sheetName val="¡À¨ª5A"/>
      <sheetName val="¡À¨ª5B"/>
      <sheetName val="¡À¨ª5C"/>
      <sheetName val="¡À¨ª15"/>
      <sheetName val="¡À¨ª16"/>
      <sheetName val="¡À¨ª17"/>
      <sheetName val="¡À¨ª18"/>
      <sheetName val="¡À¨ª19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Me?|u"/>
      <sheetName val="13.65?¨¨¨¦¨°?"/>
      <sheetName val="12.31"/>
      <sheetName val="13.65¶ÈÉò_"/>
      <sheetName val="¨ª_¡À¨ª1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Me_|u"/>
      <sheetName val="13.65_¨¨¨¦¨°_"/>
      <sheetName val="eqpmad2"/>
      <sheetName val="参数"/>
      <sheetName val="核算项目余额表"/>
      <sheetName val="B"/>
      <sheetName val="13.65度沈?"/>
      <sheetName val="#REF!"/>
      <sheetName val="13.65度沈_"/>
      <sheetName val="4-12-1土地使用权"/>
      <sheetName val="申报表封面"/>
      <sheetName val="2002.1-6管理费用"/>
      <sheetName val="表1_质管部(14)"/>
      <sheetName val="表1财务部(16)_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13_65度沈ᘳ"/>
      <sheetName val="7月支出预算明细_"/>
      <sheetName val="±í1_ÖÊ¹Ü²¿(14)"/>
      <sheetName val="±í1²ÆÎñ²¿(16)_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¶ÈÉò?"/>
      <sheetName val="¡À¨ª1_?¨º1¨¹2?(14)"/>
      <sheetName val="¡À¨ª12???2?(16)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?¨¨¨¦¨°?"/>
      <sheetName val="12_31"/>
      <sheetName val="13_65¶ÈÉò_"/>
      <sheetName val="¡À¨ª1__¨º1¨¹2_(14)"/>
      <sheetName val="¡À¨ª12___2_(16)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3_65_¨¨¨¦¨°_"/>
      <sheetName val="13_65度沈?"/>
      <sheetName val="13_65度沈_"/>
      <sheetName val="新建工作表 "/>
      <sheetName val="PIT"/>
      <sheetName val="企业表一"/>
      <sheetName val="M-5A"/>
      <sheetName val="新产品贡献率"/>
      <sheetName val="SW-TEO"/>
      <sheetName val="YS02-02"/>
      <sheetName val="制造成本预算表A3"/>
      <sheetName val="预收帐款"/>
      <sheetName val="库存商品余额表.dbf"/>
      <sheetName val="关联方—创斯达"/>
      <sheetName val="关联方—东风汽车"/>
      <sheetName val="清单12.31"/>
      <sheetName val="#REF"/>
      <sheetName val="detail"/>
      <sheetName val="Toolbox"/>
      <sheetName val="物资采购含税转出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目錄"/>
      <sheetName val="1月固定资产清单"/>
      <sheetName val="内销硫酸期初"/>
      <sheetName val="Breakdown-Intrim"/>
      <sheetName val="G.1R-Shou COP Gf"/>
      <sheetName val="长期借款"/>
      <sheetName val=""/>
      <sheetName val="说明"/>
      <sheetName val="收入"/>
      <sheetName val="Contacts"/>
      <sheetName val="M-5C"/>
      <sheetName val="KKKKKKKK"/>
      <sheetName val="_x005f_x0000_"/>
      <sheetName val="销售收入A4"/>
      <sheetName val="_x005f_x005f_x005f_x0000_"/>
      <sheetName val="POWER ASSUMPTIONS"/>
      <sheetName val="Titel"/>
      <sheetName val="Hyp"/>
      <sheetName val="审计工作底稿目录"/>
      <sheetName val="工时统计"/>
      <sheetName val="E1020"/>
      <sheetName val="_x005f_x0000__x005f_x0000__x005f_x0000__x005f_x0000__x0"/>
      <sheetName val="坯布"/>
      <sheetName val="材料"/>
      <sheetName val="外销"/>
      <sheetName val="_x005f_x005f_x005f_x0000__x005f_x005f_x005f_x0000__x005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Control"/>
      <sheetName val="Validation"/>
      <sheetName val="Sheet1"/>
      <sheetName val="a) Core Financials"/>
      <sheetName val="c) New Markets KPI"/>
      <sheetName val="b) Supplementary data"/>
      <sheetName val="c) Retail KPI"/>
      <sheetName val="c) LTM KPI"/>
      <sheetName val="c) Refining KPI"/>
      <sheetName val="c) Lubricant KPI"/>
      <sheetName val="d) Variance Bridges"/>
      <sheetName val="Hyperion Area"/>
      <sheetName val="BU Names"/>
      <sheetName val="Navigation_Macros"/>
      <sheetName val="Other_Macros"/>
      <sheetName val="Print_Macros"/>
      <sheetName val="W"/>
      <sheetName val="账面外销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上报"/>
      <sheetName val="1&amp;其他应收"/>
      <sheetName val="P!6 所得税-递延税项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中山低值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[13 铁路配件.xlsῘ长期投资--其他投资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资产对帐清뼀቙"/>
      <sheetName val="资产对帐清쌀እ"/>
      <sheetName val="表9-1 租赁合同汇总衬"/>
      <sheetName val="产品销售收入成本明细表（合同）"/>
      <sheetName val="自定义"/>
      <sheetName val="选择报表"/>
      <sheetName val="XXXXXX_x0005_"/>
      <sheetName val="XXXXXX헾"/>
      <sheetName val="XXXXXX헾】"/>
      <sheetName val="삅ོ䚋栠Ѫ"/>
      <sheetName val="삅ོ䚋栠"/>
      <sheetName val="삅ོ"/>
      <sheetName val="삅ོ䚋"/>
      <sheetName val="삅"/>
      <sheetName val="构筐物"/>
      <sheetName val="资产对帐清︀ᇕ"/>
      <sheetName val="6月"/>
      <sheetName val="XX"/>
      <sheetName val="其他长期2耀"/>
      <sheetName val="þ"/>
      <sheetName val="索引表"/>
      <sheetName val="分公司EB"/>
      <sheetName val="资产负债表"/>
      <sheetName val="XXXXXX蚘_x0013_"/>
      <sheetName val="财务费用明细表"/>
      <sheetName val="存货明细表"/>
      <sheetName val="存货出库截止性测试"/>
      <sheetName val="存货入库截止性测试"/>
      <sheetName val="计价测试参数表"/>
      <sheetName val="公用信息"/>
      <sheetName val="长期待摊费用明细表"/>
      <sheetName val="存货Dy"/>
      <sheetName val="P4 跨期间工程敨工收入"/>
      <sheetName val="固定_x0005_"/>
      <sheetName val="XXXXXX_x0005_?"/>
      <sheetName val="分公司EB?DA率"/>
      <sheetName val="KKKKKKKK"/>
      <sheetName val="Sample design"/>
      <sheetName val="XXXXXX׃⾞"/>
      <sheetName val="单位名称"/>
      <sheetName val="14预໘Ḑ"/>
      <sheetName val="#REF!"/>
      <sheetName val="其他货币资金.dbf"/>
      <sheetName val="银行存款.dbf"/>
      <sheetName val="E1020"/>
      <sheetName val="XX虘_x0013_蚜_x0013_"/>
      <sheetName val="XX虘_x0013_"/>
      <sheetName val="固定资产汇怹表"/>
      <sheetName val="流动资亥-%货币 (2)"/>
      <sheetName val="短戕汇总表"/>
      <sheetName val="流动资䚧--应收"/>
      <sheetName val="科目表"/>
      <sheetName val="银行"/>
      <sheetName val="B"/>
      <sheetName val="顺序"/>
      <sheetName val="Defn"/>
      <sheetName val="Tax"/>
      <sheetName val="Shanxi Zhanpen"/>
      <sheetName val="M_5C"/>
      <sheetName val="M_5A"/>
      <sheetName val="当月应收"/>
      <sheetName val="利润表"/>
      <sheetName val="现流表"/>
      <sheetName val="盈利表(预测)"/>
      <sheetName val="收入、成本测试"/>
      <sheetName val="税金预测"/>
      <sheetName val="其他业务预测"/>
      <sheetName val="营业费用"/>
      <sheetName val="管理费用"/>
      <sheetName val="财务费用"/>
      <sheetName val="工资费用"/>
      <sheetName val="坏账准备"/>
      <sheetName val="制造费用"/>
      <sheetName val="折旧、及摊销"/>
      <sheetName val="原材料单价分析"/>
      <sheetName val="主要原料价格"/>
      <sheetName val="单耗分析"/>
      <sheetName val="产品成本预测"/>
      <sheetName val="生产成本分析"/>
      <sheetName val="产成品变动"/>
      <sheetName val="期初存货"/>
      <sheetName val="年产量预测"/>
      <sheetName val="关联交易"/>
      <sheetName val="4货币猰金"/>
      <sheetName val="P110"/>
      <sheetName val="应收票据(关联方)"/>
      <sheetName val="Estimated AP 9.03"/>
      <sheetName val="参数"/>
      <sheetName val="列表"/>
      <sheetName val="固定资产清单"/>
      <sheetName val="6联"/>
      <sheetName val="F-A summy 2"/>
      <sheetName val="13 铁路配件"/>
      <sheetName val="H R"/>
      <sheetName val="master"/>
      <sheetName val="source-1"/>
      <sheetName val="Source"/>
      <sheetName val="固定资产处理情况表"/>
      <sheetName val="清单12.31"/>
      <sheetName val="F1910"/>
      <sheetName val="Validation source"/>
      <sheetName val="Parameters"/>
      <sheetName val="资产负债表3"/>
      <sheetName val="备注"/>
      <sheetName val="附表1（大客户） (2)-下旬 2耀)"/>
      <sheetName val="140-14存货入库截止性测试"/>
      <sheetName val="表一"/>
      <sheetName val="表二"/>
      <sheetName val="表三"/>
      <sheetName val="表四"/>
      <sheetName val="政策性补贴"/>
      <sheetName val="评估假设"/>
      <sheetName val="XX_x0005_"/>
      <sheetName val="5折旧预测ok"/>
      <sheetName val="ARP"/>
      <sheetName val="4-6-5车辆"/>
      <sheetName val="未审增减变动表"/>
      <sheetName val="固定资产审定表"/>
      <sheetName val="存货明细表18年"/>
      <sheetName val="销售费用截止测试"/>
      <sheetName val="存货本年明细表"/>
      <sheetName val="产成品本年明细"/>
      <sheetName val="生产成本上年明细"/>
      <sheetName val="生产成本上2年明细"/>
      <sheetName val="4.产成品导引"/>
      <sheetName val="生产成本本年明细"/>
      <sheetName val="资产"/>
      <sheetName val="客户基本概况表"/>
      <sheetName val="140-1存货明细表"/>
      <sheetName val="科目余额表"/>
      <sheetName val="XXXX_x0005_"/>
      <sheetName val="??_x0005_"/>
      <sheetName val="资产对帐清_x0005_"/>
      <sheetName val="索引"/>
      <sheetName val="11"/>
      <sheetName val="???-?1? ?"/>
      <sheetName val="eqpmad2"/>
      <sheetName val="3-1-1现金"/>
      <sheetName val="XXXXXX虘_x0013_"/>
      <sheetName val="FY02"/>
      <sheetName val="IV-2-4"/>
      <sheetName val="IV-2-6"/>
      <sheetName val="RMB"/>
      <sheetName val="XREF"/>
      <sheetName val="附表1（合作厄） (4)-下旬 (10)"/>
      <sheetName val="from sys 930"/>
      <sheetName val="长期其他应收款"/>
      <sheetName val="未完工合同成本设备"/>
      <sheetName val="预付款项RMB租金"/>
      <sheetName val="内贸合同总价表"/>
      <sheetName val="玛赛软件合同总价表"/>
      <sheetName val="内贸采购合同总价表"/>
      <sheetName val="资产对帐清錠"/>
      <sheetName val="资产对帐清鮐"/>
      <sheetName val="应收帐款呆帐、坏帐准备"/>
      <sheetName val="项目采购明细表"/>
      <sheetName val="资产对帐清忕"/>
      <sheetName val="资产对帐清觜"/>
      <sheetName val="地产口"/>
      <sheetName val="US Codes"/>
      <sheetName val="资产对帐清԰"/>
      <sheetName val="资产对帐清"/>
      <sheetName val="其他长期ե"/>
      <sheetName val="其他长期ᴀᨈ"/>
      <sheetName val="其他长期缀ᨎ"/>
      <sheetName val="Conso.BS"/>
      <sheetName val="初始设定"/>
      <sheetName val="资产缀ᨪ԰"/>
      <sheetName val="Company Info"/>
      <sheetName val="其他长期_xdc00_ᎉ"/>
      <sheetName val="资产对帐清缀ᨎ"/>
      <sheetName val="Revenue"/>
      <sheetName val="其他长期缀ᨪ"/>
      <sheetName val="其他长期ᵥᨈ"/>
      <sheetName val="2005年2月HK香港销售单价"/>
      <sheetName val="U610-投资收益"/>
      <sheetName val="B30111"/>
      <sheetName val="00000ppy"/>
      <sheetName val="资产负橂⼡"/>
      <sheetName val="工时统计"/>
      <sheetName val="附注总表"/>
      <sheetName val="11111111"/>
      <sheetName val="1现金及银行存款"/>
      <sheetName val="2存放中央银行款项"/>
      <sheetName val="3存放同业款项"/>
      <sheetName val="4拆放同业"/>
      <sheetName val="5拆放金融性公司"/>
      <sheetName val="6短期贷款"/>
      <sheetName val="7应收进出口押汇"/>
      <sheetName val="8-(1)应收利息"/>
      <sheetName val="8-(2)应收利息"/>
      <sheetName val="9-(1)其他应收款"/>
      <sheetName val="9-(2)其他应收款"/>
      <sheetName val="10贴现"/>
      <sheetName val="11短期投资"/>
      <sheetName val="12委托贷款"/>
      <sheetName val="13买入反售证券"/>
      <sheetName val="15中长期贷款披露"/>
      <sheetName val="15-1中长期贷款披露附件"/>
      <sheetName val="16逾期贷款披露"/>
      <sheetName val="16-1逾期贷款披露附件"/>
      <sheetName val="17呆滞贷款披露"/>
      <sheetName val="17-1呆滞贷款披露附件"/>
      <sheetName val="18呆帐贷款"/>
      <sheetName val="19贷款呆帐准备"/>
      <sheetName val="20长期投资"/>
      <sheetName val="21固定资产及累计折旧"/>
      <sheetName val="22在建工程"/>
      <sheetName val="23无形资产"/>
      <sheetName val="24长期待摊费用"/>
      <sheetName val="25待处理抵债资产"/>
      <sheetName val="27短期存款"/>
      <sheetName val="28短期储蓄存款"/>
      <sheetName val="29向中央银行借款"/>
      <sheetName val="30同业存放款项"/>
      <sheetName val="31同业拆入"/>
      <sheetName val="32卖出回购证券"/>
      <sheetName val="33应付利息"/>
      <sheetName val="34存入短期保证金"/>
      <sheetName val="35应交税金"/>
      <sheetName val="37其他应付款"/>
      <sheetName val="38长期存款"/>
      <sheetName val="39长期储蓄存款"/>
      <sheetName val="45利息收入支出"/>
      <sheetName val="46金融企业往来收支"/>
      <sheetName val="47外汇损益"/>
      <sheetName val="48投资收益"/>
      <sheetName val="49其他营业支出"/>
      <sheetName val="50营业税金及附加"/>
      <sheetName val="51营业外收入"/>
      <sheetName val="52营业外支出"/>
      <sheetName val="53所得税"/>
      <sheetName val="表外应收利息"/>
      <sheetName val="consol adj"/>
      <sheetName val="X_x0005_"/>
      <sheetName val="会计科目表"/>
      <sheetName val="DDETABLE "/>
      <sheetName val="频率分组"/>
      <sheetName val="资产对帐清Ԁ"/>
      <sheetName val="H L Summary"/>
      <sheetName val="Growth 1.2 H L Summary "/>
      <sheetName val="XXXXXX⪋⼣"/>
      <sheetName val="固定⪋〚_x0005_"/>
      <sheetName val="固定헾】_x0005_"/>
      <sheetName val="资产礀,ᰖ"/>
      <sheetName val="X_x0010_"/>
      <sheetName val="X "/>
      <sheetName val="Xè"/>
      <sheetName val="X"/>
      <sheetName val="P4 跨期间工程敨工收缀"/>
      <sheetName val="P4 跨期间工程敨工收"/>
      <sheetName val="4货币猰瀀"/>
      <sheetName val="P4 跨期间工程敨工收㰀"/>
      <sheetName val="4货币猰謀"/>
      <sheetName val="附表1（合作厅） (4)-下旬롩4)"/>
      <sheetName val="Namelist"/>
      <sheetName val="sapactivexlhiddensheet"/>
      <sheetName val="XXXXX_x0005_"/>
      <sheetName val="Valuation"/>
      <sheetName val="资产简_x0015_๿"/>
      <sheetName val="XXXXX睐'⪋"/>
      <sheetName val="基本⃅况"/>
      <sheetName val="P4 跨期间工程敨工收ﰀ"/>
      <sheetName val="_13 铁路配件.xlsῘ长期投资--其他投԰"/>
      <sheetName val="持有至到期投资"/>
      <sheetName val="递延所得税资产和递延所得税负债"/>
      <sheetName val="股本"/>
      <sheetName val="固定资产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应收款"/>
      <sheetName val="其他综合收益"/>
      <sheetName val="生产性生物资产"/>
      <sheetName val="营业收入及营业成本"/>
      <sheetName val="应付职工薪酬"/>
      <sheetName val="应收票据"/>
      <sheetName val="应收账款"/>
      <sheetName val="预付款项"/>
      <sheetName val="在建工程"/>
      <sheetName val="长期股权投资"/>
      <sheetName val="长期应收款"/>
      <sheetName val="存货_生产成本Dy"/>
      <sheetName val="_2594"/>
      <sheetName val="_2598"/>
      <sheetName val="2600"/>
      <sheetName val="5076"/>
      <sheetName val="_5174"/>
      <sheetName val="资产对帐清쌀헾"/>
      <sheetName val="资产对帐清쌀_x0005_"/>
      <sheetName val="XXXXXX_x0005__"/>
      <sheetName val="资产﹥ᇕ԰"/>
      <sheetName val="数字视频并帐"/>
      <sheetName val="Erection"/>
      <sheetName val="171-7-3未审增减变动表"/>
      <sheetName val="171-7-2固定资产审定表"/>
      <sheetName val="分公司EB_DA率"/>
      <sheetName val="___x0005_"/>
      <sheetName val="___-_1_ _"/>
      <sheetName val="其他长期ᎉ"/>
      <sheetName val="土地使用权作业分析表—成本逼近法"/>
      <sheetName val="42贴现"/>
      <sheetName val="A9"/>
      <sheetName val="H1B"/>
      <sheetName val="内部购进明细表"/>
      <sheetName val="Customize Your Invoice"/>
      <sheetName val="Invoice"/>
      <sheetName val="G102"/>
      <sheetName val="其他长期罨ᨎ"/>
      <sheetName val="2241101"/>
      <sheetName val="51512"/>
      <sheetName val="51513"/>
      <sheetName val="5111199"/>
      <sheetName val="其他长期罥ᨎ"/>
      <sheetName val="其他长期ե缀"/>
      <sheetName val="A-15 所有权受限制的资产"/>
      <sheetName val="#REF"/>
      <sheetName val="表21 净利润调节表"/>
      <sheetName val="补贴收入"/>
      <sheetName val="分专业利润表"/>
      <sheetName val="分专业资产负债表"/>
      <sheetName val="分专业利润分配表"/>
      <sheetName val="上市公司与关联公司往来"/>
      <sheetName val="其他业务利润"/>
      <sheetName val="人工成本"/>
      <sheetName val="所得税"/>
      <sheetName val="投资收益"/>
      <sheetName val="现金流量表"/>
      <sheetName val="营业外收入"/>
      <sheetName val="营业外支出"/>
      <sheetName val="主营业务成本"/>
      <sheetName val="主营业务税金及附加"/>
      <sheetName val="主营业务收入长途"/>
      <sheetName val="主营业务收入数据"/>
      <sheetName val="主营业务收入移动"/>
      <sheetName val="主营业务收入固话"/>
      <sheetName val="主营业务收入新时空及其他"/>
      <sheetName val="主营业务收入寻呼"/>
      <sheetName val="其他长期遨᎛"/>
      <sheetName val="2003"/>
      <sheetName val="其他长期絥ዱ"/>
      <sheetName val="资产对帐清尜"/>
      <sheetName val="资产对帐清헾"/>
      <sheetName val="三月收入"/>
      <sheetName val="资产对帐清罞"/>
      <sheetName val="资产对帐清鱞"/>
      <sheetName val="资产对帐清՞"/>
      <sheetName val="固定秠_x001d_๿"/>
      <sheetName val="资产对帐清_xdc5e_"/>
      <sheetName val="8"/>
      <sheetName val="资产对帐清챞"/>
      <sheetName val="资产对帐清豞"/>
      <sheetName val="固定瘌_x001e_癔"/>
      <sheetName val="资产对帐清"/>
      <sheetName val="P4 跨期间工程瑌_x001e_璔_x001e_"/>
      <sheetName val="资产对帐清쀀"/>
      <sheetName val="资产对帐清灞"/>
      <sheetName val="资产对帐清䱞"/>
      <sheetName val="固定资产清单14-1"/>
      <sheetName val="资产对帐清끞"/>
      <sheetName val="资产对帐清簀"/>
      <sheetName val="资产对帐清뀀"/>
      <sheetName val="Cover"/>
      <sheetName val="资产对帐清汞"/>
      <sheetName val="资产对帐清氀"/>
      <sheetName val="存货汇总表10"/>
      <sheetName val="固定_x0005_氀⁚"/>
      <sheetName val="固定_x0005_가⡴"/>
      <sheetName val="资产负债ﰀ"/>
      <sheetName val="固定_x0005_G"/>
      <sheetName val="固定_x0005_　⑯"/>
      <sheetName val="固定_x0005_䰀⩱"/>
      <sheetName val="XX虘_x0013_尀ᱵ"/>
      <sheetName val="XX虘_x0013_瀀ṹ"/>
      <sheetName val="XX虘_x0013_㰀⩴"/>
      <sheetName val="XX虘_x0013_缀_xdf0e_"/>
      <sheetName val="XX虘_x0013_耀⁴"/>
      <sheetName val="Holidays"/>
      <sheetName val="固定疬!痴"/>
      <sheetName val="P4 跨期间工程疬!痴!"/>
      <sheetName val="固定赠_x0012_๿"/>
      <sheetName val="固定篰&quot;๿"/>
      <sheetName val="固定鋰_x001e_⪋"/>
      <sheetName val="固定郬,鄴"/>
      <sheetName val="资产䟣⿓_x0005_"/>
      <sheetName val="固定䟣⾙_x0005_"/>
      <sheetName val="固定珌_x0014_琔"/>
      <sheetName val="固定竀*๿"/>
      <sheetName val="P4 跨期间工程๿⽌_x0005_"/>
      <sheetName val="P4 跨期间工程啠_x0015_䌢⿍"/>
      <sheetName val="资产对帐清邼"/>
      <sheetName val="资产对帐清銌"/>
      <sheetName val="资产对帐清銰"/>
      <sheetName val="资产对帐清鎰"/>
      <sheetName val="P4 跨期间工程箜!篤!"/>
      <sheetName val="BALANCE"/>
      <sheetName val="资产对帐清缀"/>
      <sheetName val="Pile径1m･27"/>
      <sheetName val="4货币猰ᘀ"/>
      <sheetName val="P4 跨期间工程敨工收_xdc00_"/>
      <sheetName val="4货币猰缀"/>
      <sheetName val="XX虘_x0013_픀腟"/>
      <sheetName val="资产픀腟԰"/>
      <sheetName val="固定_x0005_缀爎"/>
      <sheetName val="资产对帐清뼀_x0005_"/>
      <sheetName val="固定_x0005__xdc00_⡹"/>
      <sheetName val="固定_x0005_怀⺒"/>
      <sheetName val="固定_x0005_缀䜎"/>
      <sheetName val="固定_x0005_尀᪎"/>
      <sheetName val="固定_x0005_簀₏"/>
      <sheetName val="固定_x0005_ ₐ"/>
      <sheetName val="固定_x0005_缀㨎"/>
      <sheetName val="固定_x0005_瀀ᩙ"/>
      <sheetName val="固定_x0005_倀≷"/>
      <sheetName val="固定_x0005_謀ꀪ"/>
      <sheetName val="固定_x0005_찀᩶"/>
      <sheetName val="资产对帐清뼀鑰"/>
      <sheetName val="固定_x0005_䴀뇗"/>
      <sheetName val="固定_x0005_⁴"/>
      <sheetName val="固定_x0005_ᰀ⑴"/>
      <sheetName val="固定_x0005_缀䌎"/>
      <sheetName val="固定_x0005_謀"/>
      <sheetName val="固定_x0005_鰀᭹"/>
      <sheetName val="固定_x0005_ ⍙"/>
      <sheetName val="固定_x0005_倀ⵖ"/>
      <sheetName val="固定_x0005_䀀⭕"/>
      <sheetName val="固定_x0005_က᭛"/>
      <sheetName val="固定_x0005_᝗"/>
      <sheetName val="固定_x0005_⍛"/>
      <sheetName val="固定_x0005_⁷ᙎ"/>
      <sheetName val="固定_x0005_밀ᙰ"/>
      <sheetName val="固定_x0005_∀᱃"/>
      <sheetName val="固定_x0005_退╔"/>
      <sheetName val="XX虘_x0013_ぇ"/>
      <sheetName val="固定_x0005_⍇"/>
      <sheetName val="固定_x0005_∀晃"/>
      <sheetName val="固定_x0005_"/>
      <sheetName val="固定_x0005_ᵗ"/>
      <sheetName val="固定_x0005_㥇"/>
      <sheetName val="固定_x0005_睇"/>
      <sheetName val="固定_x0005_뀀ᡘ"/>
      <sheetName val="固定_x0005_ⱇ"/>
      <sheetName val="资产对耀᝸ᘀ㨜"/>
      <sheetName val="资产对簀Ṹ쐀Ṹ"/>
      <sheetName val="固定_x0005_　⍕"/>
      <sheetName val="固定_x0005_䙇"/>
      <sheetName val="固定_x0005_㰀ᑖ"/>
      <sheetName val="固定_x0005__xdc00_Ṵ"/>
      <sheetName val="固定_x0005_ကㅻ"/>
      <sheetName val="固定_x0005_耀⩚"/>
      <sheetName val="固定_x0005_퀀ṭ"/>
      <sheetName val="汇总"/>
      <sheetName val="XX虘_x0013_ὖ"/>
      <sheetName val="资产๿⿙_x0005_"/>
      <sheetName val="资产矜-砤"/>
      <sheetName val="资产郐_x0013_๿"/>
      <sheetName val="资产磌&amp;礔"/>
      <sheetName val="资产疬_x0014_痴"/>
      <sheetName val="资产竜_x0018_笤"/>
      <sheetName val="资产酐_x0012_๿"/>
      <sheetName val="资产鎼_x001b_鐄"/>
      <sheetName val="资产穰_x001a_ᰖ"/>
      <sheetName val="资产埐_x001e_䌢"/>
      <sheetName val="资产䌢⽛_x0005_"/>
      <sheetName val="23产成品_"/>
      <sheetName val="______"/>
      <sheetName val="流动资产--货币_(2)"/>
      <sheetName val="流动资产--货币_(3)"/>
      <sheetName val="短投_(2)"/>
      <sheetName val="表1_货币资金"/>
      <sheetName val="表1-1_银行存款明细表"/>
      <sheetName val="表2_短期投资"/>
      <sheetName val="表3_应收帐款"/>
      <sheetName val="表4_应收票据"/>
      <sheetName val="表5_存货"/>
      <sheetName val="表5-1_存货跌价损失准备计算表"/>
      <sheetName val="表5-2_存货倒推表"/>
      <sheetName val="表6_预付帐款"/>
      <sheetName val="表6-1_其他应收款"/>
      <sheetName val="表6-2_待摊费用"/>
      <sheetName val="表6-3_预付及其他流动资产_"/>
      <sheetName val="表7_固定资产变动表"/>
      <sheetName val="表7-1_固定资产折旧表（上市）_"/>
      <sheetName val="表7-1-1_固定资产折旧表__(非上市)"/>
      <sheetName val="表7-2_待处理财产损溢"/>
      <sheetName val="表7-3_固定资产有关资料"/>
      <sheetName val="表8-1_移动"/>
      <sheetName val="表8-2-1_数据"/>
      <sheetName val="表8-2-2_互联网"/>
      <sheetName val="表8-3_长途"/>
      <sheetName val="表8-4_寻呼"/>
      <sheetName val="表8-5_市话"/>
      <sheetName val="表8-6_在建工程明细表"/>
      <sheetName val="表8-7_工程合同汇总表(移动)_NEW"/>
      <sheetName val="表8-7_工程合同汇总表(移动)_(2)"/>
      <sheetName val="表8-8_在建工程有关资料"/>
      <sheetName val="表9_长期待摊费用"/>
      <sheetName val="表9-1_租赁合同汇总表"/>
      <sheetName val="表10_无形资产变动表"/>
      <sheetName val="表11_长期投资"/>
      <sheetName val="表11-1_长期股票投资"/>
      <sheetName val="表11-2_长期股权投资－未合并子公司"/>
      <sheetName val="表11-3_长期股权投资_－_合营公司"/>
      <sheetName val="表11-4_长期股权投资－联营公司"/>
      <sheetName val="表11-5_长期股权投资－参股公司"/>
      <sheetName val="表11-6_长期债权投资"/>
      <sheetName val="表11-7_其他债权投资"/>
      <sheetName val="表12_关联公司交易"/>
      <sheetName val="表12-1_与总部对帐"/>
      <sheetName val="表8-7_工程合同汇总表(移动)_(5)"/>
      <sheetName val="公__"/>
      <sheetName val="共同_(2)"/>
      <sheetName val="BSC__BTS"/>
      <sheetName val="西门子_"/>
      <sheetName val="Sheet1_(2)"/>
      <sheetName val="二次分配____"/>
      <sheetName val="二次分配_____(2)"/>
      <sheetName val="二次分配_____(3)"/>
      <sheetName val="二次分配_____(4)"/>
      <sheetName val="表8-7_工程合同汇总表(移动)_(3)"/>
      <sheetName val="表8-7_工程合同汇总表_(上市)_(2)"/>
      <sheetName val="8电源设备_"/>
      <sheetName val="12设备安装_(暂估入账余额)"/>
      <sheetName val="Adj_No"/>
      <sheetName val="Journal_list"/>
      <sheetName val="Journal_list_(2)"/>
      <sheetName val="Journal_list_(3)"/>
      <sheetName val="Journal_list_(4)"/>
      <sheetName val="Journal_list_(5)"/>
      <sheetName val="P1_损益表"/>
      <sheetName val="P2_主营业务收入"/>
      <sheetName val="P3_跨期间工程设计收入"/>
      <sheetName val="P4_跨期间工程施工收入"/>
      <sheetName val="P5_器材供应收入_"/>
      <sheetName val="P12_投资收益汇总表"/>
      <sheetName val="P12-1_投资收益明细表"/>
      <sheetName val="P15_所得税-企业所得税纳税调节表"/>
      <sheetName val="P16_所得税-递延税项"/>
      <sheetName val="税金计提_(2)"/>
      <sheetName val="税金计提_(3)"/>
      <sheetName val="P!6_所得税-递延税项"/>
      <sheetName val="样品_"/>
      <sheetName val="样品__(2)"/>
      <sheetName val="[13_铁路配件_xlsῘ长期投资--其他投资"/>
      <sheetName val="资产对帐清单_"/>
      <sheetName val="流动资产--其他应收_坏帐(2)"/>
      <sheetName val="设备安装_(已)"/>
      <sheetName val="附表1（营业厅）-下旬_(2)"/>
      <sheetName val="附表1（营业厅）-下旬_(3)"/>
      <sheetName val="附表1（营业厅）-下旬_(4)"/>
      <sheetName val="附表1（营业厅）-下旬_(5)"/>
      <sheetName val="附表1（营业厅）-下旬_(6)"/>
      <sheetName val="附表1（营业厅）-下旬_(7)"/>
      <sheetName val="附表1（营业厅）-下旬_(8)"/>
      <sheetName val="附表1（营业厅）-下旬_(9)"/>
      <sheetName val="附表1（营业厅）-下旬_(10)"/>
      <sheetName val="附表1（营业厅）-下旬_(11)"/>
      <sheetName val="附表1（大客户）_(2)-下旬"/>
      <sheetName val="附表1（大客户）_(2)-下旬_(2)"/>
      <sheetName val="附表1（大客户）_(2)-下旬_(3)"/>
      <sheetName val="附表1（大客户）_(2)-下旬_(4)"/>
      <sheetName val="附表1（大客户）_(2)-下旬_(5)"/>
      <sheetName val="附表1（大客户）_(2)-下旬_(6)"/>
      <sheetName val="附表1（大客户）_(2)-下旬_(7)"/>
      <sheetName val="附表1（大客户）_(2)-下旬_(8)"/>
      <sheetName val="附表1（大客户）_(2)-下旬_(9)"/>
      <sheetName val="附表1（大客户）_(2)-下旬_(10)"/>
      <sheetName val="附表1（大客户）_(2)-下旬_(11)"/>
      <sheetName val="附表1（大客户）_(2)-月报"/>
      <sheetName val="附表1（经销商）_(3)-下旬"/>
      <sheetName val="附表1（经销商）_(3)-下旬_(2)"/>
      <sheetName val="附表1（经销商）_(3)-下旬_(3)"/>
      <sheetName val="附表1（经销商）_(3)-下旬_(4)"/>
      <sheetName val="附表1（经销商）_(3)-下旬_(5)"/>
      <sheetName val="附表1（经销商）_(3)-下旬_(6)"/>
      <sheetName val="附表1（经销商）_(3)-下旬_(7)"/>
      <sheetName val="附表1（经销商）_(3)-下旬_(8)"/>
      <sheetName val="附表1（经销商）_(3)-下旬_(9)"/>
      <sheetName val="附表1（经销商）_(3)-下旬_(10)"/>
      <sheetName val="附表1（经销商）_(3)-下旬_(11)"/>
      <sheetName val="附表1（经销商）_(3)-月报"/>
      <sheetName val="附表1（合作厅）_(4)-下旬"/>
      <sheetName val="附表1（合作厅）_(4)-下旬_(2)"/>
      <sheetName val="附表1（合作厅）_(4)-下旬_(3)"/>
      <sheetName val="附表1（合作厅）_(4)-下旬_(4)"/>
      <sheetName val="附表1（合作厅）_(4)-下旬_(5)"/>
      <sheetName val="附表1（合作厅）_(4)-下旬_(6)"/>
      <sheetName val="附表1（合作厅）_(4)-下旬_(7)"/>
      <sheetName val="附表1（合作厅）_(4)-下旬_(8)"/>
      <sheetName val="附表1（合作厅）_(4)-下旬_(9)"/>
      <sheetName val="附表1（合作厅）_(4)-下旬_(10)"/>
      <sheetName val="附表1（合作厅）_(4)-下旬_(11)"/>
      <sheetName val="附表1（合作厅）_(4)-月报_"/>
      <sheetName val="附表2-下旬_(2)"/>
      <sheetName val="附表2-下旬_(3)"/>
      <sheetName val="附表2-下旬_(4)"/>
      <sheetName val="附表2-下旬_(5)"/>
      <sheetName val="附表2-下旬_(6)"/>
      <sheetName val="附表2-下旬_(7)"/>
      <sheetName val="附表2-下旬_(8)"/>
      <sheetName val="附表2-下旬_(9)"/>
      <sheetName val="附表2-下旬_(10)"/>
      <sheetName val="附表2-下旬_(11)"/>
      <sheetName val="附表3-下旬_(2)"/>
      <sheetName val="附表3-下旬_(3)"/>
      <sheetName val="附表3-下旬_(4)"/>
      <sheetName val="附表3-下旬_(5)"/>
      <sheetName val="附表3-下旬_(6)"/>
      <sheetName val="附表3-下旬_(7)"/>
      <sheetName val="附表3-下旬_(8)"/>
      <sheetName val="附表3-下旬_(9)"/>
      <sheetName val="附表3-下旬_(10)"/>
      <sheetName val="附表3-下旬_(11)"/>
      <sheetName val="2001年话费_"/>
      <sheetName val="-1_"/>
      <sheetName val="P4_跨期间工程敨工收入"/>
      <sheetName val="XX虘蚜"/>
      <sheetName val="XX虘"/>
      <sheetName val="XX̘á"/>
      <sheetName val="XX麨ô"/>
      <sheetName val="资产穰ᰖ"/>
      <sheetName val="资产郐๿"/>
      <sheetName val="固定"/>
      <sheetName val="资产疬痴"/>
      <sheetName val="资产๿⼠"/>
      <sheetName val="资产竜笤"/>
      <sheetName val="资产酐๿"/>
      <sheetName val="资产埐䌢"/>
      <sheetName val="_13_铁路配件_xlsῘ长期投资--其他投资"/>
      <sheetName val="US_Codes"/>
      <sheetName val="资产ఀ⦑吀"/>
      <sheetName val="List of Fixed assets"/>
      <sheetName val="W"/>
      <sheetName val="完"/>
      <sheetName val="塑品销本"/>
      <sheetName val="11月成本"/>
      <sheetName val="Lce_外购入库序时簿"/>
      <sheetName val="产品销售收入成本明细表๿⿦_x0005_"/>
      <sheetName val="P4 跨期间工程敨工收∀"/>
      <sheetName val="P4 跨期间工程敨工收밀"/>
      <sheetName val="raw material"/>
      <sheetName val="ADJTBL 3100"/>
      <sheetName val="XXXԯ"/>
      <sheetName val="Payroll R"/>
      <sheetName val="Data"/>
      <sheetName val="OPEN ITEN KEY"/>
      <sheetName val="P4 跨期间工程硌'碔'"/>
      <sheetName val="资产对帐ꀀ"/>
      <sheetName val="资产瀀⍔∀"/>
      <sheetName val="资产缀戎ԯ"/>
      <sheetName val="资产㰀ᵻ萀"/>
      <sheetName val="资产⢏謀"/>
      <sheetName val="资产ᖎ㐀"/>
      <sheetName val="资产ꀀណ謀"/>
      <sheetName val="资产謀蜪ԯ"/>
      <sheetName val="资产⾏缀"/>
      <sheetName val="在建工程审定表"/>
      <sheetName val="固定_x0005_簀╔"/>
      <sheetName val="固定_x0005_ﰀ❚"/>
      <sheetName val="固定_x0005_멇"/>
      <sheetName val="固定_x0005_ᕗ"/>
      <sheetName val="资产찀⥲᐀"/>
      <sheetName val="產成品收發明細表"/>
      <sheetName val="ONE"/>
      <sheetName val="XX虘_x0013_簀ᙗ"/>
      <sheetName val="XX虘_x0013_䀀⥮"/>
      <sheetName val="固定_x0005_∀"/>
      <sheetName val="固定_x0005_큶⛀"/>
      <sheetName val="固定_x0005_ぷើ"/>
      <sheetName val="固定_x0005_w⧅"/>
      <sheetName val="固定_x0005_끷⟂"/>
      <sheetName val="固定_x0005_∀䥃"/>
      <sheetName val="固定_x0005_灷⃆"/>
      <sheetName val="XX虘_x0013__xdc00_ⱛ"/>
      <sheetName val="XX虘_x0013__xdd47_"/>
      <sheetName val="固定_x0005_가≖"/>
      <sheetName val="固定_x0005_遷⏆"/>
      <sheetName val="固定_x0005_끷ツ"/>
      <sheetName val="固定_x0005_⿅"/>
      <sheetName val="固定_x0005_退ㅰ"/>
      <sheetName val="资产负债䀀"/>
      <sheetName val="资产负债∀"/>
      <sheetName val="资产负债㰀"/>
      <sheetName val="资产负债"/>
      <sheetName val="资产负债쀀"/>
      <sheetName val="报表11"/>
      <sheetName val="2002-07"/>
      <sheetName val="资产负债က"/>
      <sheetName val="资产负债가"/>
      <sheetName val="1"/>
      <sheetName val="威娜"/>
      <sheetName val="SFS(BUDGET)"/>
      <sheetName val="WORKING"/>
      <sheetName val="2"/>
      <sheetName val="3"/>
      <sheetName val="4"/>
      <sheetName val="5"/>
      <sheetName val="6"/>
      <sheetName val="7"/>
      <sheetName val="9"/>
      <sheetName val="10"/>
      <sheetName val="12"/>
      <sheetName val="TOTAL"/>
      <sheetName val="生产部金额"/>
      <sheetName val="P!"/>
      <sheetName val="自定헾"/>
      <sheetName val="1月"/>
      <sheetName val="XXXXX︀ᇕ԰"/>
      <sheetName val="生产成本က"/>
      <sheetName val="附表2-下"/>
      <sheetName val="XXXX怀⩺缀켎"/>
      <sheetName val="XXXX缀ꌎԯ"/>
      <sheetName val="23产成品_4"/>
      <sheetName val="______4"/>
      <sheetName val="流动资产--货币_(2)4"/>
      <sheetName val="流动资产--货币_(3)4"/>
      <sheetName val="短投_(2)4"/>
      <sheetName val="系统数据"/>
      <sheetName val="公司列表"/>
      <sheetName val="XXXXX"/>
      <sheetName val="清单定稿"/>
      <sheetName val="BS3"/>
      <sheetName val="2003data"/>
      <sheetName val="XXXX簀⡚쐀"/>
      <sheetName val="固定὇ԯ"/>
      <sheetName val="固定홇ԯ"/>
      <sheetName val="固定ᰀⵙ搀"/>
      <sheetName val="固定顇ԯ"/>
      <sheetName val="固定䙇ԯ"/>
      <sheetName val="固定湇ԯ"/>
      <sheetName val="固定　ᩜ"/>
      <sheetName val="固定䩇ԯ"/>
      <sheetName val="固定ᙙ"/>
      <sheetName val="固定ԯ"/>
      <sheetName val="固定녇ԯ"/>
      <sheetName val="XXXX_xdc00_⹚␀"/>
      <sheetName val="XXXX谀᝚퐀"/>
      <sheetName val="固定簀⡚쐀"/>
      <sheetName val="実績見込"/>
      <sheetName val="XXXX鰀ⵖ"/>
      <sheetName val="XXXX뀀⥮"/>
      <sheetName val="XXXXꀀ᝖"/>
      <sheetName val="XXXX렀䍟ԯ"/>
      <sheetName val="XXXX耀ᩕ찀"/>
      <sheetName val="XXXX렀๟԰"/>
      <sheetName val="XXXX렀奟ԯ"/>
      <sheetName val="XXXX∀ﱃԯ"/>
      <sheetName val="2004、12"/>
      <sheetName val="2004、01"/>
      <sheetName val="XXXX㔀煎ԯ"/>
      <sheetName val="固定_x0005_ꀀㅰ"/>
      <sheetName val="固定_x0005_獇"/>
      <sheetName val="固定_x0005_㡇"/>
      <sheetName val="固定_x0005_晇"/>
      <sheetName val="固定_x0005_ကㅳ"/>
      <sheetName val="固定_x0005_Ⰰⅲ"/>
      <sheetName val="固定_x0005_쀀ᡚ"/>
      <sheetName val="固定_x0005_䀀⍲"/>
      <sheetName val="固定_x0005_怀♘"/>
      <sheetName val="资产렀ꕟԯ"/>
      <sheetName val="固定_x0005_렀ꕟ"/>
      <sheetName val="固定_x0005_堀᙭"/>
      <sheetName val="资产堀᙭렀䙟"/>
      <sheetName val="固定_x0005_렀赟"/>
      <sheetName val="固定_x0005_䀀╙"/>
      <sheetName val="固定_x0005_렀佟"/>
      <sheetName val="固定_x0005_瀀げ"/>
      <sheetName val="固定_x0005_렀癟"/>
      <sheetName val="固定_x0005_　⡲"/>
      <sheetName val="固定_x0005_렀葟"/>
      <sheetName val="固定_x0005_뀀⑬"/>
      <sheetName val="固定_x0005_렀衟"/>
      <sheetName val="固定_x0005_䠀Ṍ"/>
      <sheetName val="固定_x0005_栀⭘"/>
      <sheetName val="固定_x0005_蠀᭭"/>
      <sheetName val="固定_x0005__xd800_⹏"/>
      <sheetName val="固定_x0005_렀퉟"/>
      <sheetName val="固定_x0005_㔀Վ"/>
      <sheetName val="固定_x0005_栀Ⅿ"/>
      <sheetName val="固定_x0005_㠀ㅈ"/>
      <sheetName val="固定_x0005_퀀ㅪ"/>
      <sheetName val="固定_x0005_⠀≔"/>
      <sheetName val="固定_x0005_頀ᝏ"/>
      <sheetName val="固定_x0005_㔀Ꙏ"/>
      <sheetName val="固定_x0005_퀀ᱰ"/>
      <sheetName val="固定_x0005_ᑘ"/>
      <sheetName val="固定_x0005_⅊"/>
      <sheetName val="固定_x0005_退ᕱ"/>
      <sheetName val="F1"/>
      <sheetName val="流动资产-受≘代销商品"/>
      <sheetName val="信息填写mm"/>
      <sheetName val="XXXXȀ腳԰"/>
      <sheetName val="Initialize"/>
      <sheetName val="固定_x0005_၇"/>
      <sheetName val="合同清单"/>
      <sheetName val="規格一覧"/>
      <sheetName val="Profit and loss"/>
      <sheetName val="固定_x0005_㔀㑎"/>
      <sheetName val="XXXX㔀㑎ԯ"/>
      <sheetName val="23产偳፭鰀፭"/>
      <sheetName val="固定_x0005_㔀啎"/>
      <sheetName val="固定_x0005_㔀ぎ"/>
      <sheetName val="XXXX㔀啎ԯ"/>
      <sheetName val="固定_x0005_㔀㡎"/>
      <sheetName val="Search for"/>
      <sheetName val="02.03"/>
      <sheetName val="项目责任书-预算明细G01SH"/>
      <sheetName val="HK BRIDGES_CM"/>
      <sheetName val="主要规划指标"/>
      <sheetName val="表9-1 租ꠀ말ం莅0"/>
      <sheetName val="表9-1 租赁合"/>
      <sheetName val="表9-1 租ꠀ첀ఁ춅/"/>
      <sheetName val="表9-1 租0"/>
      <sheetName val="表9-1 租ࠀ뗕ఁ莅0"/>
      <sheetName val="表9-1 租怀⏛ఀ莅0"/>
      <sheetName val="表9-1 租砀⏕ఀ莅0"/>
      <sheetName val="表9-1 租砀ꒅఆ辅/"/>
      <sheetName val="表9-1 租쀀ఁゅ0"/>
      <sheetName val="表9-1 租赁合/"/>
      <sheetName val="表9-1 租赁合0"/>
      <sheetName val="表9-1 租赁合ꠀ흗ఁ"/>
      <sheetName val="固定_x0005_㔀艎"/>
      <sheetName val="资产聞᭖찀᭖"/>
      <sheetName val="XXXX㔀롎ԯ"/>
      <sheetName val="XX虘"/>
      <sheetName val="XX虘"/>
      <sheetName val="XX虘偨"/>
      <sheetName val="XX虘ը"/>
      <sheetName val="18.J"/>
      <sheetName val="Namelis&lt;"/>
      <sheetName val="XL4Popp¸"/>
      <sheetName val="XL4Poppp"/>
      <sheetName val="XL4PoppÐ"/>
      <sheetName val="KKKKKKK"/>
      <sheetName val="_13 铁路配件.xlsῘ长期投资--其_x0001__x0001__x0004_"/>
      <sheetName val="10-2121"/>
      <sheetName val="KKKKKKK_x0005_"/>
      <sheetName val="KKKKKKK5"/>
      <sheetName val="KKKKKKKP"/>
      <sheetName val="KKKKKKKþ"/>
      <sheetName val="KKKKKKKh"/>
      <sheetName val="XL4Popp"/>
      <sheetName val="P4 跨期间工程宠!䟣⼫"/>
      <sheetName val="P4 跨期间工程媌1嫔1"/>
      <sheetName val="P4 跨期间工程坰/䟣⿓"/>
      <sheetName val="P4 跨期间工程墐%䟣⿞"/>
      <sheetName val="P4 跨期间工程埐_x0017_䟣』"/>
      <sheetName val="P4 跨期间工程啰)䟣⼘"/>
      <sheetName val="P4 跨期间工程喰_x001f_䟣⽡"/>
      <sheetName val="P4 跨期间工程叼.呄."/>
      <sheetName val="P4 跨期间工程尀_x0019_䟣⽆"/>
      <sheetName val="P4 跨期间工程垐&amp;䟣⽡"/>
      <sheetName val="P4 跨期间工程䟣⼕_x0005_"/>
      <sheetName val="P4 跨期间工程垐_x001d_䟣⿁"/>
      <sheetName val="P4 跨期间工程媰_x001c_䟣⽭"/>
      <sheetName val="P4 跨期间工程_x0005_"/>
      <sheetName val="P4 跨期间工程嬠'䟣⿀"/>
      <sheetName val="P4 跨期间工程媠_x0014_䟣⼬"/>
      <sheetName val="P4 跨期间工程媬_x0014_嫴_x0014_"/>
      <sheetName val="P4 跨期间工程埀 䟣⿰"/>
      <sheetName val="P4 跨期间工程奠%䟣⼹"/>
      <sheetName val="P4 跨期间工程嘠_x0012_䟣⿸"/>
      <sheetName val="P4 跨期间工程呠.䟣⿽"/>
      <sheetName val="P4 跨期间工程秀,๿⼿"/>
      <sheetName val="P4 跨期间工程禜_x001a_秤_x001a_"/>
      <sheetName val="P4 跨期间工程癰.๿⽐"/>
      <sheetName val="P4 跨期间工程坐+䟣⿍"/>
      <sheetName val="P4 跨期间工程匰_x0019_卼_x0019_"/>
      <sheetName val="P4 跨期间工程"/>
      <sheetName val="P4 跨期间工程刨_x0019_徸⾲"/>
      <sheetName val="P4 跨期间工程夠,奬,"/>
      <sheetName val="P4 跨期间工程丵⽛_x0005_"/>
      <sheetName val="P4 跨期间工程声%夼%"/>
      <sheetName val="P4 跨期间工程圠!坬!"/>
      <sheetName val="P4 跨期间工程墰_x001c_壼_x001c_"/>
      <sheetName val="P4 跨期间工程匘_x0012_徸⿿"/>
      <sheetName val="계정"/>
      <sheetName val="QE근거"/>
      <sheetName val="관계사"/>
      <sheetName val="통화코드"/>
      <sheetName val="成仓档"/>
      <sheetName val="Rates"/>
      <sheetName val="PTC"/>
      <sheetName val="H053"/>
      <sheetName val="报表项目"/>
      <sheetName val="自定ᰀ"/>
      <sheetName val="销售"/>
      <sheetName val="11-12序时账"/>
      <sheetName val="H2-1"/>
      <sheetName val="自啈&quot;"/>
      <sheetName val="产品销售毛利表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XXXX԰"/>
      <sheetName val="自_x0005_"/>
      <sheetName val="自闰⾩"/>
      <sheetName val="自嫌1"/>
      <sheetName val="自尜_x0013_"/>
      <sheetName val="14预娬&amp;"/>
      <sheetName val="14预獰&amp;"/>
      <sheetName val="自挔_x0012_"/>
      <sheetName val="14预헾】"/>
      <sheetName val="表9-1 租赁合同ᰀ፜搀"/>
      <sheetName val="表9-1 租赁合同"/>
      <sheetName val="表9-1 租赁合同ԯ"/>
      <sheetName val="表9-1 租赁合同಍ᑕ吀"/>
      <sheetName val="表9-1 租赁合同ԯ"/>
      <sheetName val="14预尜_x0013_"/>
      <sheetName val="14预_x0005_"/>
      <sheetName val="自定倀"/>
      <sheetName val="14预同+"/>
      <sheetName val="_13 铁路配件.xlsῘ长期ԯ"/>
      <sheetName val="_13 铁路配件.xlsῘ长期԰"/>
      <sheetName val="自定Ւ"/>
      <sheetName val="_13 铁路配件.xlsῘ长期鐀魺屶ᎍ_xd900_∴԰"/>
      <sheetName val="_13 铁路配件.xlsῘ长期ᰀ፜搀፜ን԰"/>
      <sheetName val="_13 铁路配件.xlsῘ长期︀ᇕ԰"/>
      <sheetName val="_13 铁路配件.xlsῘ长期0"/>
      <sheetName val="_13 铁路配件.xlsῘ长期⠀ิఊ讅0"/>
      <sheetName val="_13 铁路配件.xlsῘ长期ꠀఅ讅0"/>
      <sheetName val="_13 铁路配件.xlsῘ长期"/>
      <sheetName val="自定㱒"/>
      <sheetName val="14预煠_x0014_"/>
      <sheetName val="自定恒"/>
      <sheetName val="自定䁒"/>
      <sheetName val="detail IS"/>
      <sheetName val="E15"/>
      <sheetName val="NRV FG"/>
      <sheetName val="自歨_x0014_"/>
      <sheetName val="资产对帐清嗬"/>
      <sheetName val="自定"/>
      <sheetName val="自定"/>
      <sheetName val="资产对帐清䟣"/>
      <sheetName val="自定簀"/>
      <sheetName val="自定찀"/>
      <sheetName val="资产对帐清噼"/>
      <sheetName val="_13 铁路配件.xlsῘ长期ﹶᇕ԰"/>
      <sheetName val="资产对헾】_x0005_"/>
      <sheetName val="资产对帐清"/>
      <sheetName val="资产对帐清篐"/>
      <sheetName val="自定က"/>
      <sheetName val="资产对帐清_x0010_"/>
      <sheetName val="自定頀"/>
      <sheetName val="自定/"/>
      <sheetName val="资产对帐清葨"/>
      <sheetName val="资产对帐清徸"/>
      <sheetName val="自定렀"/>
      <sheetName val="永安"/>
      <sheetName val="剥离前"/>
      <sheetName val="自畠_x0013_"/>
      <sheetName val="内部往来"/>
      <sheetName val="Ã«ÀûÂÊ·ÖÎö±í"/>
      <sheetName val="其他利润明细"/>
      <sheetName val="数量对比"/>
      <sheetName val="凤县折旧测算"/>
      <sheetName val="Consolidated TB"/>
      <sheetName val="表二甲机务F型"/>
      <sheetName val="附A-7"/>
      <sheetName val="Xþ"/>
      <sheetName val="basic"/>
      <sheetName val="数据维护 Data Maintenance"/>
      <sheetName val="资产对帐清Ⰰ"/>
      <sheetName val="资产对帐清⁞"/>
      <sheetName val="资产对帐清缀"/>
      <sheetName val="资产对帐清ﱞ"/>
      <sheetName val="Cashflow(Scenario)"/>
      <sheetName val="固定๿⽐_x0005_"/>
      <sheetName val="固定๿⽥_x0005_"/>
      <sheetName val="固定๿⼹_x0005_"/>
      <sheetName val="固定๿⾓_x0005_"/>
      <sheetName val="固定๿⿂_x0005_"/>
      <sheetName val="资产对帐清⪋"/>
      <sheetName val="资产๿⼠_x0005_"/>
      <sheetName val="资产๿⼳_x0005_"/>
      <sheetName val="XXXXXX"/>
      <sheetName val="资产๿⼳"/>
      <sheetName val="资产๿⾒_x0005_"/>
      <sheetName val="XXXXXXᰖ⽧"/>
      <sheetName val="固定_x0005_ﰀ᎓"/>
      <sheetName val="固定_x0005_ ⹘"/>
      <sheetName val="固定_x0005_瀀ᢔ"/>
      <sheetName val="固定_x0005_倀❗"/>
      <sheetName val="资产对帐清뼀⪋"/>
      <sheetName val="固定_x0005_䰀⥛"/>
      <sheetName val="固定_x0005_怀⑖"/>
      <sheetName val="固定_x0005_䀀⽗"/>
      <sheetName val="固定_x0005_ကᕛ"/>
      <sheetName val="固定_x0005_ఀᙘ"/>
      <sheetName val="固定_x0005_ꁷᘟ"/>
      <sheetName val="固定_x0005_Ⰰ⥙"/>
      <sheetName val="固定_x0005_瀀ቖ"/>
      <sheetName val="固定_x0005_∀暑"/>
      <sheetName val="固定_x0005_ᰀᡖ"/>
      <sheetName val="固定_x0005_가ᵲ"/>
      <sheetName val="固定_x0005__xdc00_ᝰ"/>
      <sheetName val="固定_x0005_Ⰰⱴ"/>
      <sheetName val="固定_x0005_밀ᑲ"/>
      <sheetName val="固定_x0005_䰀ፙ"/>
      <sheetName val="邦貨i1"/>
      <sheetName val="固定_x0005_⁷េ"/>
      <sheetName val="固定_x0005_ၷ⧂"/>
      <sheetName val="固定_x0005_ꁷⳆ"/>
      <sheetName val="固定_x0005_끷ⳁ"/>
      <sheetName val="固定_x0005_⁇"/>
      <sheetName val="资产对帐清ၞ"/>
      <sheetName val="固定_x0005_ᰀ⥚"/>
      <sheetName val="固定_x0005_뀀⩔"/>
      <sheetName val="固定_x0005_簀Ɑ"/>
      <sheetName val="固定_x0005_Ὦ"/>
      <sheetName val="固定_x0005_鰀⥗"/>
      <sheetName val="固定_x0005_⽇"/>
      <sheetName val="固定_x0005_က⥲"/>
      <sheetName val="固定_x0005_ꑇ"/>
      <sheetName val="固定_x0005_倀᭱"/>
      <sheetName val="固定_x0005_렀❟"/>
      <sheetName val="固定_x0005_䀀ᑖ"/>
      <sheetName val="固定_x0005_ꀀቔ"/>
      <sheetName val="固定_x0005_က⁬"/>
      <sheetName val="固定_x0005_렀᭟"/>
      <sheetName val="固定_x0005_⠀ᡘ"/>
      <sheetName val="固定_x0005_䀀᱓"/>
      <sheetName val="固定_x0005_ᵇ"/>
      <sheetName val="固定_x0005_ࠀ᭱"/>
      <sheetName val="固定_x0005_⩳"/>
      <sheetName val="固定_x0005_ ፬"/>
      <sheetName val="固定_x0005_⠀ᩱ"/>
      <sheetName val="固定_x0005_렀ᙱ"/>
      <sheetName val="固定_x0005_ꠀ᱔"/>
      <sheetName val="固定_x0005_ꠀ⹰"/>
      <sheetName val="固定_x0005_　⽫"/>
      <sheetName val="固定_x0005_㔀ⅎ"/>
      <sheetName val="拨备input"/>
      <sheetName val="XXXXԯ"/>
      <sheetName val="XL4Popp5"/>
      <sheetName val="[13 铁路配件.xls]P4 跨期间工程坰/䟣⿓"/>
      <sheetName val="P4 跨期间工程䟣⽯_x0005_"/>
      <sheetName val="P4 跨期间工程䟣⽩_x0005_"/>
      <sheetName val="P4 跨期间工程䟣⿃_x0005_"/>
      <sheetName val="P4 跨期间工程๿⽁_x0005_"/>
      <sheetName val="IV-2-7"/>
      <sheetName val="IV-2-5"/>
      <sheetName val="IV-2-17"/>
      <sheetName val="数据定义1"/>
      <sheetName val="其他长期԰"/>
      <sheetName val="XX虘_x0013_ᰀⱴ"/>
      <sheetName val="XX虘_x0013_ꀀ᝙"/>
      <sheetName val="固定_x0005_ၶ⻆"/>
      <sheetName val="资产负债ԯ"/>
      <sheetName val="固定ᕇԯ"/>
      <sheetName val="固定_x0005_怀ⵗ"/>
      <sheetName val="固定_x0005_頀⩗"/>
      <sheetName val="附表1（大客户） (2)-下旬 2耀ᴀ"/>
      <sheetName val="附表1（大客户） (2)-下旬 2耀缀"/>
      <sheetName val="附表1（大客户） (2)-下旬 2耀紀"/>
      <sheetName val="P4 跨期间工程碬!磴!"/>
      <sheetName val="P4 跨期间工程徸⽲_x0005_"/>
      <sheetName val="P4 跨期间工程穌#窔#"/>
      <sheetName val="P4 跨期间工程地_x0019_坼_x0019_"/>
      <sheetName val="P4 跨期间工程๿⼯_x0005_"/>
      <sheetName val="P4 跨期间工程勨-徸⿽"/>
      <sheetName val="P4 跨期间工程奰+妼+"/>
      <sheetName val="P4 跨期间工程徸　_x0005_"/>
      <sheetName val="P4 跨期间工程徸⿤_x0005_"/>
      <sheetName val="P4 跨期间工程䟣⾝_x0005_"/>
      <sheetName val="P4 跨期间工程哀$䟣⽍"/>
      <sheetName val="P4 跨期间工程堠)䟣⽓"/>
      <sheetName val="其它应收款"/>
      <sheetName val="应付账款"/>
      <sheetName val="预付货款"/>
      <sheetName val="P4 跨期间工程壨$徸⾷"/>
      <sheetName val="P4 跨期间工程奐_x0013_妜_x0013_"/>
      <sheetName val="P4 跨期间工程䬨0丵⽪"/>
      <sheetName val="P4 跨期间工程丨.丵⽿"/>
      <sheetName val="P4 跨期间工程俈_x001d_丵⽡"/>
      <sheetName val="P4 跨期间工程丵⽡_x0005_"/>
      <sheetName val="P4 跨期间工程睞汔_x0012_"/>
      <sheetName val="P4 跨期间工程癀_x0012_๿⽼"/>
      <sheetName val="P4 跨期间工程囘_x001f_丵⿵"/>
      <sheetName val="P4 跨期间工程呀_x0013_䟣⾈"/>
      <sheetName val="P4 跨期间工程䟣⿢_x0005_"/>
      <sheetName val="P4 跨期间工程䟣⽼_x0005_"/>
      <sheetName val="P4 跨期间工程吼.咄."/>
      <sheetName val="P4 跨期间工程筜-箤-"/>
      <sheetName val="P4 跨期间工程墸*徸⾕"/>
      <sheetName val="P4 跨期间工程徸⿔_x0005_"/>
      <sheetName val="P4 跨期间工程徸⿇_x0005_"/>
      <sheetName val="资产_x0005_"/>
      <sheetName val="资产徸⿺_x0005_"/>
      <sheetName val="23产成品_1"/>
      <sheetName val="______1"/>
      <sheetName val="流动资产--货币_(2)1"/>
      <sheetName val="流动资产--货币_(3)1"/>
      <sheetName val="短投_(2)1"/>
      <sheetName val="表1_货币资金1"/>
      <sheetName val="表1-1_银行存款明细表1"/>
      <sheetName val="表2_短期投资1"/>
      <sheetName val="表3_应收帐款1"/>
      <sheetName val="表4_应收票据1"/>
      <sheetName val="表5_存货1"/>
      <sheetName val="表5-1_存货跌价损失准备计算表1"/>
      <sheetName val="表5-2_存货倒推表1"/>
      <sheetName val="表6_预付帐款1"/>
      <sheetName val="表6-1_其他应收款1"/>
      <sheetName val="表6-2_待摊费用1"/>
      <sheetName val="表6-3_预付及其他流动资产_1"/>
      <sheetName val="表7_固定资产变动表1"/>
      <sheetName val="表7-1_固定资产折旧表（上市）_1"/>
      <sheetName val="表7-1-1_固定资产折旧表__(非上市)1"/>
      <sheetName val="表7-2_待处理财产损溢1"/>
      <sheetName val="表7-3_固定资产有关资料1"/>
      <sheetName val="表8-1_移动1"/>
      <sheetName val="表8-2-1_数据1"/>
      <sheetName val="表8-2-2_互联网1"/>
      <sheetName val="表8-3_长途1"/>
      <sheetName val="表8-4_寻呼1"/>
      <sheetName val="表8-5_市话1"/>
      <sheetName val="表8-6_在建工程明细表1"/>
      <sheetName val="表8-7_工程合同汇总表(移动)_NEW1"/>
      <sheetName val="表8-7_工程合同汇总表(移动)_(2)1"/>
      <sheetName val="表8-8_在建工程有关资料1"/>
      <sheetName val="表9_长期待摊费用1"/>
      <sheetName val="表9-1_租赁合同汇总表1"/>
      <sheetName val="表10_无形资产变动表1"/>
      <sheetName val="表11_长期投资1"/>
      <sheetName val="表11-1_长期股票投资1"/>
      <sheetName val="表11-2_长期股权投资－未合并子公司1"/>
      <sheetName val="表11-3_长期股权投资_－_合营公司1"/>
      <sheetName val="表11-4_长期股权投资－联营公司1"/>
      <sheetName val="表11-5_长期股权投资－参股公司1"/>
      <sheetName val="表11-6_长期债权投资1"/>
      <sheetName val="表11-7_其他债权投资1"/>
      <sheetName val="表12_关联公司交易1"/>
      <sheetName val="表12-1_与总部对帐1"/>
      <sheetName val="表8-7_工程合同汇总表(移动)_(5)1"/>
      <sheetName val="公__1"/>
      <sheetName val="共同_(2)1"/>
      <sheetName val="BSC__BTS1"/>
      <sheetName val="西门子_1"/>
      <sheetName val="Sheet1_(2)1"/>
      <sheetName val="二次分配____1"/>
      <sheetName val="二次分配_____(2)1"/>
      <sheetName val="二次分配_____(3)1"/>
      <sheetName val="二次分配_____(4)1"/>
      <sheetName val="表8-7_工程合同汇总表(移动)_(3)1"/>
      <sheetName val="表8-7_工程合同汇总表_(上市)_(2)1"/>
      <sheetName val="8电源设备_1"/>
      <sheetName val="12设备安装_(暂估入账余额)1"/>
      <sheetName val="Adj_No1"/>
      <sheetName val="Journal_list1"/>
      <sheetName val="Journal_list_(2)1"/>
      <sheetName val="Journal_list_(3)1"/>
      <sheetName val="Journal_list_(4)1"/>
      <sheetName val="Journal_list_(5)1"/>
      <sheetName val="P1_损益表1"/>
      <sheetName val="P2_主营业务收入1"/>
      <sheetName val="P3_跨期间工程设计收入1"/>
      <sheetName val="P4_跨期间工程施工收入1"/>
      <sheetName val="P5_器材供应收入_1"/>
      <sheetName val="P12_投资收益汇总表1"/>
      <sheetName val="P12-1_投资收益明细表1"/>
      <sheetName val="P15_所得税-企业所得税纳税调节表1"/>
      <sheetName val="P16_所得税-递延税项1"/>
      <sheetName val="P!6_所得税-递延税项1"/>
      <sheetName val="样品_1"/>
      <sheetName val="样品__(2)1"/>
      <sheetName val="[13_铁路配件_xlsῘ长期投资--其他投资1"/>
      <sheetName val="资产对帐清单_1"/>
      <sheetName val="税金计提_(2)1"/>
      <sheetName val="税金计提_(3)1"/>
      <sheetName val="附表1（营业厅）-下旬_(2)1"/>
      <sheetName val="附表1（营业厅）-下旬_(3)1"/>
      <sheetName val="附表1（营业厅）-下旬_(4)1"/>
      <sheetName val="附表1（营业厅）-下旬_(5)1"/>
      <sheetName val="附表1（营业厅）-下旬_(6)1"/>
      <sheetName val="附表1（营业厅）-下旬_(7)1"/>
      <sheetName val="附表1（营业厅）-下旬_(8)1"/>
      <sheetName val="附表1（营业厅）-下旬_(9)1"/>
      <sheetName val="附表1（营业厅）-下旬_(10)1"/>
      <sheetName val="附表1（营业厅）-下旬_(11)1"/>
      <sheetName val="附表1（大客户）_(2)-下旬1"/>
      <sheetName val="附表1（大客户）_(2)-下旬_(2)1"/>
      <sheetName val="附表1（大客户）_(2)-下旬_(3)1"/>
      <sheetName val="附表1（大客户）_(2)-下旬_(4)1"/>
      <sheetName val="附表1（大客户）_(2)-下旬_(5)1"/>
      <sheetName val="附表1（大客户）_(2)-下旬_(6)1"/>
      <sheetName val="附表1（大客户）_(2)-下旬_(7)1"/>
      <sheetName val="附表1（大客户）_(2)-下旬_(8)1"/>
      <sheetName val="附表1（大客户）_(2)-下旬_(9)1"/>
      <sheetName val="附表1（大客户）_(2)-下旬_(10)1"/>
      <sheetName val="附表1（大客户）_(2)-下旬_(11)1"/>
      <sheetName val="附表1（大客户）_(2)-月报1"/>
      <sheetName val="附表1（经销商）_(3)-下旬1"/>
      <sheetName val="附表1（经销商）_(3)-下旬_(2)1"/>
      <sheetName val="附表1（经销商）_(3)-下旬_(3)1"/>
      <sheetName val="附表1（经销商）_(3)-下旬_(4)1"/>
      <sheetName val="附表1（经销商）_(3)-下旬_(5)1"/>
      <sheetName val="附表1（经销商）_(3)-下旬_(6)1"/>
      <sheetName val="附表1（经销商）_(3)-下旬_(7)1"/>
      <sheetName val="附表1（经销商）_(3)-下旬_(8)1"/>
      <sheetName val="附表1（经销商）_(3)-下旬_(9)1"/>
      <sheetName val="附表1（经销商）_(3)-下旬_(10)1"/>
      <sheetName val="附表1（经销商）_(3)-下旬_(11)1"/>
      <sheetName val="附表1（经销商）_(3)-月报1"/>
      <sheetName val="附表1（合作厅）_(4)-下旬1"/>
      <sheetName val="附表1（合作厅）_(4)-下旬_(2)1"/>
      <sheetName val="附表1（合作厅）_(4)-下旬_(3)1"/>
      <sheetName val="附表1（合作厅）_(4)-下旬_(4)1"/>
      <sheetName val="附表1（合作厅）_(4)-下旬_(5)1"/>
      <sheetName val="附表1（合作厅）_(4)-下旬_(6)1"/>
      <sheetName val="附表1（合作厅）_(4)-下旬_(7)1"/>
      <sheetName val="附表1（合作厅）_(4)-下旬_(8)1"/>
      <sheetName val="附表1（合作厅）_(4)-下旬_(9)1"/>
      <sheetName val="附表1（合作厅）_(4)-下旬_(10)1"/>
      <sheetName val="附表1（合作厅）_(4)-下旬_(11)1"/>
      <sheetName val="附表1（合作厅）_(4)-月报_1"/>
      <sheetName val="附表2-下旬_(2)1"/>
      <sheetName val="附表2-下旬_(3)1"/>
      <sheetName val="附表2-下旬_(4)1"/>
      <sheetName val="附表2-下旬_(5)1"/>
      <sheetName val="附表2-下旬_(6)1"/>
      <sheetName val="附表2-下旬_(7)1"/>
      <sheetName val="附表2-下旬_(8)1"/>
      <sheetName val="附表2-下旬_(9)1"/>
      <sheetName val="附表2-下旬_(10)1"/>
      <sheetName val="附表2-下旬_(11)1"/>
      <sheetName val="附表3-下旬_(2)1"/>
      <sheetName val="附表3-下旬_(3)1"/>
      <sheetName val="附表3-下旬_(4)1"/>
      <sheetName val="附表3-下旬_(5)1"/>
      <sheetName val="附表3-下旬_(6)1"/>
      <sheetName val="附表3-下旬_(7)1"/>
      <sheetName val="附表3-下旬_(8)1"/>
      <sheetName val="附表3-下旬_(9)1"/>
      <sheetName val="附表3-下旬_(10)1"/>
      <sheetName val="附表3-下旬_(11)1"/>
      <sheetName val="流动资产--其他应收_坏帐(2)1"/>
      <sheetName val="设备安装_(已)1"/>
      <sheetName val="2001年话费_1"/>
      <sheetName val="4-货币资金-现金"/>
      <sheetName val="U410"/>
      <sheetName val="设备部房屋"/>
      <sheetName val="F100"/>
      <sheetName val="for retest"/>
      <sheetName val="附表2-က"/>
      <sheetName val="附表2-"/>
      <sheetName val="N100"/>
      <sheetName val="CRA-Detail"/>
      <sheetName val="K200-FA list (2)"/>
      <sheetName val="账龄分析表（定）"/>
      <sheetName val="account"/>
      <sheetName val="TB-累1"/>
      <sheetName val="TB-累2"/>
      <sheetName val="TB-当2"/>
      <sheetName val="TOP10"/>
      <sheetName val="1.财务报表"/>
      <sheetName val="云达"/>
      <sheetName val="KKKKKKKÈ"/>
      <sheetName val="NamelisB"/>
      <sheetName val="页面"/>
      <sheetName val="[13 铁路配件.xls]表9-1 租ꠀ첀ఁ춅/"/>
      <sheetName val="[13 铁路配件.xls]表9-1 租砀ꒅఆ辅/"/>
      <sheetName val="[13 铁路配件.xls]表9-1 租赁合/"/>
      <sheetName val="总表"/>
      <sheetName val="流动资产-委托代销商렀"/>
      <sheetName val="流动资产-委托代销商退"/>
      <sheetName val="资产对帐清∀둃"/>
      <sheetName val="资产对帐清ఀᑰ"/>
      <sheetName val="资产对帐清退⽰"/>
      <sheetName val="资产对帐清_xdc00_╳"/>
      <sheetName val="XV0個人"/>
      <sheetName val="XX虘_x0013_㔀୎"/>
      <sheetName val="固定_x0005_저⽕"/>
      <sheetName val="固定_x0005_ቬ"/>
      <sheetName val="固定_x0005_㔀㍎"/>
      <sheetName val="固定_x0005_⥘"/>
      <sheetName val="固定_x0005_瀀ተ"/>
      <sheetName val="固定_x0005_㠀ᵯ"/>
      <sheetName val="固定_x0005_㔀"/>
      <sheetName val="固定_x0005_퀀⭕"/>
      <sheetName val="固定_x0005_䈀쵪"/>
      <sheetName val="K1-B16  inventory"/>
      <sheetName val="各期目标成本"/>
      <sheetName val="20121231房地产公司成本明细表-11"/>
      <sheetName val="可售面积"/>
      <sheetName val="P4 跨期间工程๿⼷_x0005_"/>
      <sheetName val="XX虘_x0013_谀♛"/>
      <sheetName val="Euro Disney"/>
      <sheetName val="1999 VO Model"/>
      <sheetName val="2-3-2 制造费用"/>
      <sheetName val="生产成本"/>
      <sheetName val="Floating leg"/>
      <sheetName val="Fixed Leg Curve"/>
      <sheetName val="Floating Leg Curve"/>
      <sheetName val="Swap summary"/>
      <sheetName val="XX虘_x0013_⁫"/>
      <sheetName val="固定_x0005_⁫"/>
      <sheetName val="XX虘_x0013_⁬"/>
      <sheetName val="固定_x0005_⁬"/>
      <sheetName val="XX虘_x0013_䈀荪"/>
      <sheetName val="XX虘_x0013_ざ"/>
      <sheetName val="固定_x0005_㔀䡎"/>
      <sheetName val="固定歠!殬"/>
      <sheetName val="固定_x0005_怀Ⅻ"/>
      <sheetName val="固定_x0005_蠀♬"/>
      <sheetName val="固定_x0005_㔀㹎"/>
      <sheetName val="固定_x0005_ꠀ♙"/>
      <sheetName val="固定_x0005_ ⽕"/>
      <sheetName val="固定_x0005_㔀"/>
      <sheetName val="XXXX㔀ԯ"/>
      <sheetName val="[13 铁路配件.xls]固定姘/徸"/>
      <sheetName val="固定_x0005__xd800_⽙"/>
      <sheetName val="XXXX_xd800_⽙렀絟"/>
      <sheetName val="表9-1 租픀ٟ԰"/>
      <sheetName val="损益明细-收入"/>
      <sheetName val="[13 铁路配件.xls]表9-1 租/"/>
      <sheetName val="表9-1 租က"/>
      <sheetName val="XXXX堀⡖䈀쑪"/>
      <sheetName val="23产成品_2"/>
      <sheetName val="______2"/>
      <sheetName val="流动资产--货币_(2)2"/>
      <sheetName val="流动资产--货币_(3)2"/>
      <sheetName val="短投_(2)2"/>
      <sheetName val="表1_货币资金2"/>
      <sheetName val="表1-1_银行存款明细表2"/>
      <sheetName val="表2_短期投资2"/>
      <sheetName val="表3_应收帐款2"/>
      <sheetName val="表4_应收票据2"/>
      <sheetName val="表5_存货2"/>
      <sheetName val="表5-1_存货跌价损失准备计算表2"/>
      <sheetName val="表5-2_存货倒推表2"/>
      <sheetName val="表6_预付帐款2"/>
      <sheetName val="表6-1_其他应收款2"/>
      <sheetName val="表6-2_待摊费用2"/>
      <sheetName val="表6-3_预付及其他流动资产_2"/>
      <sheetName val="表7_固定资产变动表2"/>
      <sheetName val="表7-1_固定资产折旧表（上市）_2"/>
      <sheetName val="表7-1-1_固定资产折旧表__(非上市)2"/>
      <sheetName val="表7-2_待处理财产损溢2"/>
      <sheetName val="表7-3_固定资产有关资料2"/>
      <sheetName val="表8-1_移动2"/>
      <sheetName val="表8-2-1_数据2"/>
      <sheetName val="表8-2-2_互联网2"/>
      <sheetName val="表8-3_长途2"/>
      <sheetName val="表8-4_寻呼2"/>
      <sheetName val="表8-5_市话2"/>
      <sheetName val="表8-6_在建工程明细表2"/>
      <sheetName val="表8-7_工程合同汇总表(移动)_NEW2"/>
      <sheetName val="表8-7_工程合同汇总表(移动)_(2)2"/>
      <sheetName val="表8-8_在建工程有关资料2"/>
      <sheetName val="表9_长期待摊费用2"/>
      <sheetName val="表9-1_租赁合同汇总表2"/>
      <sheetName val="表10_无形资产变动表2"/>
      <sheetName val="表11_长期投资2"/>
      <sheetName val="表11-1_长期股票投资2"/>
      <sheetName val="表11-2_长期股权投资－未合并子公司2"/>
      <sheetName val="表11-3_长期股权投资_－_合营公司2"/>
      <sheetName val="表11-4_长期股权投资－联营公司2"/>
      <sheetName val="表11-5_长期股权投资－参股公司2"/>
      <sheetName val="表11-6_长期债权投资2"/>
      <sheetName val="表11-7_其他债权投资2"/>
      <sheetName val="表12_关联公司交易2"/>
      <sheetName val="表12-1_与总部对帐2"/>
      <sheetName val="表8-7_工程合同汇总表(移动)_(5)2"/>
      <sheetName val="公__2"/>
      <sheetName val="共同_(2)2"/>
      <sheetName val="BSC__BTS2"/>
      <sheetName val="西门子_2"/>
      <sheetName val="Sheet1_(2)2"/>
      <sheetName val="二次分配____2"/>
      <sheetName val="二次分配_____(2)2"/>
      <sheetName val="二次分配_____(3)2"/>
      <sheetName val="二次分配_____(4)2"/>
      <sheetName val="表8-7_工程合同汇总表(移动)_(3)2"/>
      <sheetName val="表8-7_工程合同汇总表_(上市)_(2)2"/>
      <sheetName val="Adj_No2"/>
      <sheetName val="8电源设备_2"/>
      <sheetName val="12设备安装_(暂估入账余额)2"/>
      <sheetName val="Journal_list2"/>
      <sheetName val="Journal_list_(2)2"/>
      <sheetName val="Journal_list_(3)2"/>
      <sheetName val="Journal_list_(4)2"/>
      <sheetName val="Journal_list_(5)2"/>
      <sheetName val="P1_损益表2"/>
      <sheetName val="P2_主营业务收入2"/>
      <sheetName val="P3_跨期间工程设计收入2"/>
      <sheetName val="P4_跨期间工程施工收入2"/>
      <sheetName val="P5_器材供应收入_2"/>
      <sheetName val="P12_投资收益汇总表2"/>
      <sheetName val="P12-1_投资收益明细表2"/>
      <sheetName val="P15_所得税-企业所得税纳税调节表2"/>
      <sheetName val="P16_所得税-递延税项2"/>
      <sheetName val="税金计提_(2)2"/>
      <sheetName val="税金计提_(3)2"/>
      <sheetName val="P!6_所得税-递延税项2"/>
      <sheetName val="样品_2"/>
      <sheetName val="样品__(2)2"/>
      <sheetName val="[13_铁路配件_xlsῘ长期投资--其他投资2"/>
      <sheetName val="资产对帐清单_2"/>
      <sheetName val="流动资产--其他应收_坏帐(2)2"/>
      <sheetName val="设备安装_(已)2"/>
      <sheetName val="附表1（营业厅）-下旬_(2)2"/>
      <sheetName val="附表1（营业厅）-下旬_(3)2"/>
      <sheetName val="附表1（营业厅）-下旬_(4)2"/>
      <sheetName val="附表1（营业厅）-下旬_(5)2"/>
      <sheetName val="附表1（营业厅）-下旬_(6)2"/>
      <sheetName val="附表1（营业厅）-下旬_(7)2"/>
      <sheetName val="附表1（营业厅）-下旬_(8)2"/>
      <sheetName val="附表1（营业厅）-下旬_(9)2"/>
      <sheetName val="附表1（营业厅）-下旬_(10)2"/>
      <sheetName val="附表1（营业厅）-下旬_(11)2"/>
      <sheetName val="附表1（大客户）_(2)-下旬2"/>
      <sheetName val="附表1（大客户）_(2)-下旬_(2)2"/>
      <sheetName val="附表1（大客户）_(2)-下旬_(3)2"/>
      <sheetName val="附表1（大客户）_(2)-下旬_(4)2"/>
      <sheetName val="附表1（大客户）_(2)-下旬_(5)2"/>
      <sheetName val="附表1（大客户）_(2)-下旬_(6)2"/>
      <sheetName val="附表1（大客户）_(2)-下旬_(7)2"/>
      <sheetName val="附表1（大客户）_(2)-下旬_(8)2"/>
      <sheetName val="附表1（大客户）_(2)-下旬_(9)2"/>
      <sheetName val="附表1（大客户）_(2)-下旬_(10)2"/>
      <sheetName val="附表1（大客户）_(2)-下旬_(11)2"/>
      <sheetName val="附表1（大客户）_(2)-月报2"/>
      <sheetName val="附表1（经销商）_(3)-下旬2"/>
      <sheetName val="附表1（经销商）_(3)-下旬_(2)2"/>
      <sheetName val="附表1（经销商）_(3)-下旬_(3)2"/>
      <sheetName val="附表1（经销商）_(3)-下旬_(4)2"/>
      <sheetName val="附表1（经销商）_(3)-下旬_(5)2"/>
      <sheetName val="附表1（经销商）_(3)-下旬_(6)2"/>
      <sheetName val="附表1（经销商）_(3)-下旬_(7)2"/>
      <sheetName val="附表1（经销商）_(3)-下旬_(8)2"/>
      <sheetName val="附表1（经销商）_(3)-下旬_(9)2"/>
      <sheetName val="附表1（经销商）_(3)-下旬_(10)2"/>
      <sheetName val="附表1（经销商）_(3)-下旬_(11)2"/>
      <sheetName val="附表1（经销商）_(3)-月报2"/>
      <sheetName val="附表1（合作厅）_(4)-下旬2"/>
      <sheetName val="附表1（合作厅）_(4)-下旬_(2)2"/>
      <sheetName val="附表1（合作厅）_(4)-下旬_(3)2"/>
      <sheetName val="附表1（合作厅）_(4)-下旬_(4)2"/>
      <sheetName val="附表1（合作厅）_(4)-下旬_(5)2"/>
      <sheetName val="附表1（合作厅）_(4)-下旬_(6)2"/>
      <sheetName val="附表1（合作厅）_(4)-下旬_(7)2"/>
      <sheetName val="附表1（合作厅）_(4)-下旬_(8)2"/>
      <sheetName val="附表1（合作厅）_(4)-下旬_(9)2"/>
      <sheetName val="附表1（合作厅）_(4)-下旬_(10)2"/>
      <sheetName val="附表1（合作厅）_(4)-下旬_(11)2"/>
      <sheetName val="附表1（合作厅）_(4)-月报_2"/>
      <sheetName val="附表2-下旬_(2)2"/>
      <sheetName val="附表2-下旬_(3)2"/>
      <sheetName val="附表2-下旬_(4)2"/>
      <sheetName val="附表2-下旬_(5)2"/>
      <sheetName val="附表2-下旬_(6)2"/>
      <sheetName val="附表2-下旬_(7)2"/>
      <sheetName val="附表2-下旬_(8)2"/>
      <sheetName val="附表2-下旬_(9)2"/>
      <sheetName val="附表2-下旬_(10)2"/>
      <sheetName val="附表2-下旬_(11)2"/>
      <sheetName val="附表3-下旬_(2)2"/>
      <sheetName val="附表3-下旬_(3)2"/>
      <sheetName val="附表3-下旬_(4)2"/>
      <sheetName val="附表3-下旬_(5)2"/>
      <sheetName val="附表3-下旬_(6)2"/>
      <sheetName val="附表3-下旬_(7)2"/>
      <sheetName val="附表3-下旬_(8)2"/>
      <sheetName val="附表3-下旬_(9)2"/>
      <sheetName val="附表3-下旬_(10)2"/>
      <sheetName val="附表3-下旬_(11)2"/>
      <sheetName val="2001年话费_2"/>
      <sheetName val="P4_跨期间工程敨工收入1"/>
      <sheetName val="表9-1_租赁合同汇总衬"/>
      <sheetName val="_13_铁路配件_xlsῘ长期投资--其他投资1"/>
      <sheetName val="附表1（合作厅）_(4)-下旬롩4)"/>
      <sheetName val="consol_adj"/>
      <sheetName val="Estimated_AP_9_03"/>
      <sheetName val="US_Codes1"/>
      <sheetName val="DDETABLE_"/>
      <sheetName val="XXèȈ"/>
      <sheetName val="XX᫈Ǆ"/>
      <sheetName val="固定⪋〚"/>
      <sheetName val="固定헾】"/>
      <sheetName val="XXXXXX蚘"/>
      <sheetName val="资产䌢⽛"/>
      <sheetName val="XX虘픀腟"/>
      <sheetName val="固定缀爎"/>
      <sheetName val="固定⡹"/>
      <sheetName val="固定怀⺒"/>
      <sheetName val="固定ﰀ᎓"/>
      <sheetName val="固定 ⹘"/>
      <sheetName val="固定倀≷"/>
      <sheetName val="固定謀ꀪ"/>
      <sheetName val="固定찀᩶"/>
      <sheetName val="固定缀䜎"/>
      <sheetName val="固定瀀ᢔ"/>
      <sheetName val="固定䴀뇗"/>
      <sheetName val="固定⁴"/>
      <sheetName val="固定ᰀ⑴"/>
      <sheetName val="固定缀䌎"/>
      <sheetName val="固定謀"/>
      <sheetName val="固定鰀᭹"/>
      <sheetName val="固定倀❗"/>
      <sheetName val="固定᝗"/>
      <sheetName val="固定尀᪎"/>
      <sheetName val="固定簀₏"/>
      <sheetName val="固定 ₐ"/>
      <sheetName val="固定缀㨎"/>
      <sheetName val="固定瀀ᩙ"/>
      <sheetName val="固定 ⍙"/>
      <sheetName val="资产鎼鐄"/>
      <sheetName val="P4_跨期间工程疬!痴!"/>
      <sheetName val="固定๿⽐"/>
      <sheetName val="固定赠๿"/>
      <sheetName val="固定๿⽥"/>
      <sheetName val="固定๿⼹"/>
      <sheetName val="固定鋰⪋"/>
      <sheetName val="固定๿⿂"/>
      <sheetName val="固定๿⾓"/>
      <sheetName val="P4_跨期间工程敨工收㰀"/>
      <sheetName val="P4_跨期间工程敨工收ԯ"/>
      <sheetName val="P4_跨期间工程敨工收ﰀ"/>
      <sheetName val="固定䟣⾙"/>
      <sheetName val="产品销售收入成本明细表๿⿦"/>
      <sheetName val="P4_跨期间工程敨工收∀"/>
      <sheetName val="资产简๿"/>
      <sheetName val="固定秠๿"/>
      <sheetName val="固定"/>
      <sheetName val="固定瘌癔"/>
      <sheetName val="P4_跨期间工程敨工收밀"/>
      <sheetName val="Payroll_R"/>
      <sheetName val="P4_跨期间工程敨工收缀"/>
      <sheetName val="OPEN_ITEN_KEY"/>
      <sheetName val="raw_material"/>
      <sheetName val="固定倀ⵖ"/>
      <sheetName val="固定䀀⭕"/>
      <sheetName val="固定䰀⥛"/>
      <sheetName val="固定က᭛"/>
      <sheetName val="固定怀⑖"/>
      <sheetName val="固定䀀⽗"/>
      <sheetName val="固定ကᕛ"/>
      <sheetName val="固定⍛"/>
      <sheetName val="固定ఀᙘ"/>
      <sheetName val="固定⁷ᙎ"/>
      <sheetName val="固定밀ᙰ"/>
      <sheetName val="固定∀᱃"/>
      <sheetName val="固定ꁷᘟ"/>
      <sheetName val="固定Ⰰ⥙"/>
      <sheetName val="固定退╔"/>
      <sheetName val="固定瀀ቖ"/>
      <sheetName val="固定∀暑"/>
      <sheetName val="固定ᰀᡖ"/>
      <sheetName val="XX虘ぇ"/>
      <sheetName val="固定⍇"/>
      <sheetName val="固定∀晃"/>
      <sheetName val="固定가ᵲ"/>
      <sheetName val="固定"/>
      <sheetName val="固定㰀ᑖ"/>
      <sheetName val="固定耀⩚"/>
      <sheetName val="固定Ṵ"/>
      <sheetName val="固定ᵗ"/>
      <sheetName val="固定㥇"/>
      <sheetName val="固定睇"/>
      <sheetName val="固定뀀ᡘ"/>
      <sheetName val="固定ⱇ"/>
      <sheetName val="固定ᝰ"/>
      <sheetName val="固定　⍕"/>
      <sheetName val="固定ကㅻ"/>
      <sheetName val="固定Ⰰⱴ"/>
      <sheetName val="固定밀ᑲ"/>
      <sheetName val="固定퀀ṭ"/>
      <sheetName val="P4_跨期间工程瑌璔"/>
      <sheetName val="固定氀⁚"/>
      <sheetName val="Euro_Disney"/>
      <sheetName val="1999_VO_Model"/>
      <sheetName val="2-3-2_制造费用"/>
      <sheetName val="表21_净利润调节表"/>
      <sheetName val="ADJTBL_3100"/>
      <sheetName val="List_of_Fixed_assets"/>
      <sheetName val="-1_ð"/>
      <sheetName val="13_铁路配件"/>
      <sheetName val="XXXXXX?"/>
      <sheetName val="???-?1?_?"/>
      <sheetName val="XX虘尀ᱵ"/>
      <sheetName val="XX虘瀀ṹ"/>
      <sheetName val="XX虘㰀⩴"/>
      <sheetName val="XX虘ᰀⱴ"/>
      <sheetName val="XX虘缀"/>
      <sheetName val="XX虘ꀀ᝙"/>
      <sheetName val="XX虘耀⁴"/>
      <sheetName val="P4_跨期间工程硌'碔'"/>
      <sheetName val="资产๿⾒"/>
      <sheetName val="资产䟣⿓"/>
      <sheetName val="P4_跨期间工程箜!篤!"/>
      <sheetName val="固定珌琔"/>
      <sheetName val="P4_跨期间工程๿⽌"/>
      <sheetName val="P4_跨期间工程啠䌢⿍"/>
      <sheetName val="固定가⡴"/>
      <sheetName val="固定G"/>
      <sheetName val="固定　⑯"/>
      <sheetName val="固定䰀⩱"/>
      <sheetName val="分公司EB"/>
      <sheetName val="-1_"/>
      <sheetName val="-1_|"/>
      <sheetName val="固定簀╔"/>
      <sheetName val="固定ﰀ❚"/>
      <sheetName val="固定멇"/>
      <sheetName val="固定ᕗ"/>
      <sheetName val="-1_Ì"/>
      <sheetName val="-1_p"/>
      <sheetName val="固定退ㅰ"/>
      <sheetName val="XX虘簀ᙗ"/>
      <sheetName val="XX虘䀀⥮"/>
      <sheetName val="固定∀"/>
      <sheetName val="固定큶⛀"/>
      <sheetName val="固定⁷េ"/>
      <sheetName val="固定ぷើ"/>
      <sheetName val="固定w⧅"/>
      <sheetName val="固定ၷ⧂"/>
      <sheetName val="固定끷⟂"/>
      <sheetName val="固定ꁷⳆ"/>
      <sheetName val="固定∀䥃"/>
      <sheetName val="固定灷⃆"/>
      <sheetName val="XX虘ⱛ"/>
      <sheetName val="固定가≖"/>
      <sheetName val="固定끷ⳁ"/>
      <sheetName val="固定遷⏆"/>
      <sheetName val="固定끷ツ"/>
      <sheetName val="固定⿅"/>
      <sheetName val="固定⁇"/>
      <sheetName val="固定䰀ፙ"/>
      <sheetName val="固定ၶ⻆"/>
      <sheetName val="XXXX⹚␀"/>
      <sheetName val="XX虘ὖ"/>
      <sheetName val="固定ꀀㅰ"/>
      <sheetName val="固定簀Ɑ"/>
      <sheetName val="固定獇"/>
      <sheetName val="固定㡇"/>
      <sheetName val="固定晇"/>
      <sheetName val="固定၇"/>
      <sheetName val="固定ကㅳ"/>
      <sheetName val="固定ꑇ"/>
      <sheetName val="固定Ⰰⅲ"/>
      <sheetName val="固定⽇"/>
      <sheetName val="固定က⥲"/>
      <sheetName val="固定Ὦ"/>
      <sheetName val="固定ᰀ⥚"/>
      <sheetName val="固定鰀⥗"/>
      <sheetName val="固定쀀ᡚ"/>
      <sheetName val="固定က⁬"/>
      <sheetName val="固定䀀⍲"/>
      <sheetName val="固定怀♘"/>
      <sheetName val="固定뀀⩔"/>
      <sheetName val="固定ᕲ"/>
      <sheetName val="固定倀᭱"/>
      <sheetName val="固定렀ꕟ"/>
      <sheetName val="固定堀᙭"/>
      <sheetName val="固定렀❟"/>
      <sheetName val="固定렀赟"/>
      <sheetName val="固定䀀ᑖ"/>
      <sheetName val="固定ꀀቔ"/>
      <sheetName val="固定렀᭟"/>
      <sheetName val="固定⠀ᡘ"/>
      <sheetName val="固定䀀᱓"/>
      <sheetName val="固定䀀╙"/>
      <sheetName val="固定ᵇ"/>
      <sheetName val="固定ࠀ᭱"/>
      <sheetName val="固定렀佟"/>
      <sheetName val="固定⩳"/>
      <sheetName val="固定瀀げ"/>
      <sheetName val="固定렀癟"/>
      <sheetName val="固定　⡲"/>
      <sheetName val="固定렀葟"/>
      <sheetName val="固定뀀⑬"/>
      <sheetName val="固定렀衟"/>
      <sheetName val="固定䠀Ṍ"/>
      <sheetName val="固定栀⭘"/>
      <sheetName val="固定 ፬"/>
      <sheetName val="固定⠀ᩱ"/>
      <sheetName val="固定蠀᭭"/>
      <sheetName val="固定렀ᙱ"/>
      <sheetName val="固定렀퉟"/>
      <sheetName val="固定㔀Վ"/>
      <sheetName val="固定栀Ⅿ"/>
      <sheetName val="固定ꠀ⹰"/>
      <sheetName val="固定㠀ㅈ"/>
      <sheetName val="固定퀀ㅪ"/>
      <sheetName val="固定⠀≔"/>
      <sheetName val="固定頀ᝏ"/>
      <sheetName val="固定㔀Ꙏ"/>
      <sheetName val="固定ꠀ᱔"/>
      <sheetName val="固定퀀ᱰ"/>
      <sheetName val="固定ᑘ"/>
      <sheetName val="固定　⽫"/>
      <sheetName val="固定⅊"/>
      <sheetName val="固定㔀ⅎ"/>
      <sheetName val="固定退ᕱ"/>
      <sheetName val="固定怀ⵗ"/>
      <sheetName val="固定頀⩗"/>
      <sheetName val="表9-1_租ꠀ말ం莅0"/>
      <sheetName val="表9-1_租赁合耀s"/>
      <sheetName val="[13 铁路配件.xls]表9-1_租ꠀ첀ఁ춅/"/>
      <sheetName val="表9-1_租0뀀"/>
      <sheetName val="表9-1_租ࠀ뗕ఁ莅0"/>
      <sheetName val="表9-1_租怀⏛ఀ莅0"/>
      <sheetName val="表9-1_租砀⏕ఀ莅0"/>
      <sheetName val="[13 铁路配件.xls]表9-1_租砀ꒅఆ辅/"/>
      <sheetName val="表9-1_租쀀ఁゅ0"/>
      <sheetName val="[13 铁路配件.xls]表9-1_租赁合/堀f"/>
      <sheetName val="[13 铁路配件.xls]表9-1_租赁合/Þ"/>
      <sheetName val="表9-1_租赁合0耀S"/>
      <sheetName val="表9-1_租赁合 V"/>
      <sheetName val="表9-1_租赁合ꠀ흗ఁ"/>
      <sheetName val="资产"/>
      <sheetName val="资产徸⿺"/>
      <sheetName val="XX虘谀♛"/>
      <sheetName val="Search_for"/>
      <sheetName val="02_03"/>
      <sheetName val="H_L_Summary"/>
      <sheetName val="Growth_1_2_H_L_Summary_"/>
      <sheetName val="附表1（大客户）_(2)-下旬_2耀)"/>
      <sheetName val="Sample_design"/>
      <sheetName val="清单12_31"/>
      <sheetName val="1601在建工程续"/>
      <sheetName val="23产成品_3"/>
      <sheetName val="______3"/>
      <sheetName val="流动资产--货币_(2)3"/>
      <sheetName val="流动资产--货币_(3)3"/>
      <sheetName val="短投_(2)3"/>
      <sheetName val="表1_货币资金3"/>
      <sheetName val="表1-1_银行存款明细表3"/>
      <sheetName val="表2_短期投资3"/>
      <sheetName val="表3_应收帐款3"/>
      <sheetName val="表4_应收票据3"/>
      <sheetName val="表5_存货3"/>
      <sheetName val="表5-1_存货跌价损失准备计算表3"/>
      <sheetName val="表5-2_存货倒推表3"/>
      <sheetName val="表6_预付帐款3"/>
      <sheetName val="表6-1_其他应收款3"/>
      <sheetName val="表6-2_待摊费用3"/>
      <sheetName val="表6-3_预付及其他流动资产_3"/>
      <sheetName val="表7_固定资产变动表3"/>
      <sheetName val="表7-1_固定资产折旧表（上市）_3"/>
      <sheetName val="表7-1-1_固定资产折旧表__(非上市)3"/>
      <sheetName val="表7-2_待处理财产损溢3"/>
      <sheetName val="表7-3_固定资产有关资料3"/>
      <sheetName val="表8-1_移动3"/>
      <sheetName val="表8-2-1_数据3"/>
      <sheetName val="表8-2-2_互联网3"/>
      <sheetName val="表8-3_长途3"/>
      <sheetName val="表8-4_寻呼3"/>
      <sheetName val="表8-5_市话3"/>
      <sheetName val="表8-6_在建工程明细表3"/>
      <sheetName val="表8-7_工程合同汇总表(移动)_NEW3"/>
      <sheetName val="表8-7_工程合同汇总表(移动)_(2)3"/>
      <sheetName val="表8-8_在建工程有关资料3"/>
      <sheetName val="表9_长期待摊费用3"/>
      <sheetName val="表9-1_租赁合同汇总表3"/>
      <sheetName val="表10_无形资产变动表3"/>
      <sheetName val="表11_长期投资3"/>
      <sheetName val="表11-1_长期股票投资3"/>
      <sheetName val="表11-2_长期股权投资－未合并子公司3"/>
      <sheetName val="表11-3_长期股权投资_－_合营公司3"/>
      <sheetName val="表11-4_长期股权投资－联营公司3"/>
      <sheetName val="表11-5_长期股权投资－参股公司3"/>
      <sheetName val="表11-6_长期债权投资3"/>
      <sheetName val="表11-7_其他债权投资3"/>
      <sheetName val="表12_关联公司交易3"/>
      <sheetName val="表12-1_与总部对帐3"/>
      <sheetName val="表8-7_工程合同汇总表(移动)_(5)3"/>
      <sheetName val="公__3"/>
      <sheetName val="共同_(2)3"/>
      <sheetName val="BSC__BTS3"/>
      <sheetName val="西门子_3"/>
      <sheetName val="Sheet1_(2)3"/>
      <sheetName val="二次分配____3"/>
      <sheetName val="二次分配_____(2)3"/>
      <sheetName val="二次分配_____(3)3"/>
      <sheetName val="二次分配_____(4)3"/>
      <sheetName val="表8-7_工程合同汇总表(移动)_(3)3"/>
      <sheetName val="表8-7_工程合同汇总表_(上市)_(2)3"/>
      <sheetName val="Adj_No3"/>
      <sheetName val="8电源设备_3"/>
      <sheetName val="12设备安装_(暂估入账余额)3"/>
      <sheetName val="Journal_list3"/>
      <sheetName val="Journal_list_(2)3"/>
      <sheetName val="Journal_list_(3)3"/>
      <sheetName val="Journal_list_(4)3"/>
      <sheetName val="Journal_list_(5)3"/>
      <sheetName val="P1_损益表3"/>
      <sheetName val="P2_主营业务收入3"/>
      <sheetName val="P3_跨期间工程设计收入3"/>
      <sheetName val="P4_跨期间工程施工收入3"/>
      <sheetName val="P5_器材供应收入_3"/>
      <sheetName val="P12_投资收益汇总表3"/>
      <sheetName val="P12-1_投资收益明细表3"/>
      <sheetName val="P15_所得税-企业所得税纳税调节表3"/>
      <sheetName val="P16_所得税-递延税项3"/>
      <sheetName val="税金计提_(2)3"/>
      <sheetName val="税金计提_(3)3"/>
      <sheetName val="P!6_所得税-递延税项3"/>
      <sheetName val="样品_3"/>
      <sheetName val="样品__(2)3"/>
      <sheetName val="[13_铁路配件_xlsῘ长期投资--其他投资3"/>
      <sheetName val="资产对帐清单_3"/>
      <sheetName val="流动资产--其他应收_坏帐(2)3"/>
      <sheetName val="设备安装_(已)3"/>
      <sheetName val="附表1（营业厅）-下旬_(2)3"/>
      <sheetName val="附表1（营业厅）-下旬_(3)3"/>
      <sheetName val="附表1（营业厅）-下旬_(4)3"/>
      <sheetName val="附表1（营业厅）-下旬_(5)3"/>
      <sheetName val="附表1（营业厅）-下旬_(6)3"/>
      <sheetName val="附表1（营业厅）-下旬_(7)3"/>
      <sheetName val="附表1（营业厅）-下旬_(8)3"/>
      <sheetName val="附表1（营业厅）-下旬_(9)3"/>
      <sheetName val="附表1（营业厅）-下旬_(10)3"/>
      <sheetName val="附表1（营业厅）-下旬_(11)3"/>
      <sheetName val="附表1（大客户）_(2)-下旬3"/>
      <sheetName val="附表1（大客户）_(2)-下旬_(2)3"/>
      <sheetName val="附表1（大客户）_(2)-下旬_(3)3"/>
      <sheetName val="附表1（大客户）_(2)-下旬_(4)3"/>
      <sheetName val="附表1（大客户）_(2)-下旬_(5)3"/>
      <sheetName val="附表1（大客户）_(2)-下旬_(6)3"/>
      <sheetName val="附表1（大客户）_(2)-下旬_(7)3"/>
      <sheetName val="附表1（大客户）_(2)-下旬_(8)3"/>
      <sheetName val="附表1（大客户）_(2)-下旬_(9)3"/>
      <sheetName val="附表1（大客户）_(2)-下旬_(10)3"/>
      <sheetName val="附表1（大客户）_(2)-下旬_(11)3"/>
      <sheetName val="附表1（大客户）_(2)-月报3"/>
      <sheetName val="附表1（经销商）_(3)-下旬3"/>
      <sheetName val="附表1（经销商）_(3)-下旬_(2)3"/>
      <sheetName val="附表1（经销商）_(3)-下旬_(3)3"/>
      <sheetName val="附表1（经销商）_(3)-下旬_(4)3"/>
      <sheetName val="附表1（经销商）_(3)-下旬_(5)3"/>
      <sheetName val="附表1（经销商）_(3)-下旬_(6)3"/>
      <sheetName val="附表1（经销商）_(3)-下旬_(7)3"/>
      <sheetName val="附表1（经销商）_(3)-下旬_(8)3"/>
      <sheetName val="附表1（经销商）_(3)-下旬_(9)3"/>
      <sheetName val="附表1（经销商）_(3)-下旬_(10)3"/>
      <sheetName val="附表1（经销商）_(3)-下旬_(11)3"/>
      <sheetName val="附表1（经销商）_(3)-月报3"/>
      <sheetName val="附表1（合作厅）_(4)-下旬3"/>
      <sheetName val="附表1（合作厅）_(4)-下旬_(2)3"/>
      <sheetName val="附表1（合作厅）_(4)-下旬_(3)3"/>
      <sheetName val="附表1（合作厅）_(4)-下旬_(4)3"/>
      <sheetName val="附表1（合作厅）_(4)-下旬_(5)3"/>
      <sheetName val="附表1（合作厅）_(4)-下旬_(6)3"/>
      <sheetName val="附表1（合作厅）_(4)-下旬_(7)3"/>
      <sheetName val="附表1（合作厅）_(4)-下旬_(8)3"/>
      <sheetName val="附表1（合作厅）_(4)-下旬_(9)3"/>
      <sheetName val="附表1（合作厅）_(4)-下旬_(10)3"/>
      <sheetName val="附表1（合作厅）_(4)-下旬_(11)3"/>
      <sheetName val="附表1（合作厅）_(4)-月报_3"/>
      <sheetName val="附表2-下旬_(2)3"/>
      <sheetName val="附表2-下旬_(3)3"/>
      <sheetName val="附表2-下旬_(4)3"/>
      <sheetName val="附表2-下旬_(5)3"/>
      <sheetName val="附表2-下旬_(6)3"/>
      <sheetName val="附表2-下旬_(7)3"/>
      <sheetName val="附表2-下旬_(8)3"/>
      <sheetName val="附表2-下旬_(9)3"/>
      <sheetName val="附表2-下旬_(10)3"/>
      <sheetName val="附表2-下旬_(11)3"/>
      <sheetName val="附表3-下旬_(2)3"/>
      <sheetName val="附表3-下旬_(3)3"/>
      <sheetName val="附表3-下旬_(4)3"/>
      <sheetName val="附表3-下旬_(5)3"/>
      <sheetName val="附表3-下旬_(6)3"/>
      <sheetName val="附表3-下旬_(7)3"/>
      <sheetName val="附表3-下旬_(8)3"/>
      <sheetName val="附表3-下旬_(9)3"/>
      <sheetName val="附表3-下旬_(10)3"/>
      <sheetName val="附表3-下旬_(11)3"/>
      <sheetName val="2001年话费_3"/>
      <sheetName val="P4_跨期间工程敨工收入2"/>
      <sheetName val="表9-1_租赁合同汇总衬1"/>
      <sheetName val="_13_铁路配件_xlsῘ长期投资--其他投资2"/>
      <sheetName val="附表1（合作厅）_(4)-下旬롩4)1"/>
      <sheetName val="consol_adj1"/>
      <sheetName val="Estimated_AP_9_031"/>
      <sheetName val="US_Codes2"/>
      <sheetName val="DDETABLE_1"/>
      <sheetName val="P4_跨期间工程疬!痴!1"/>
      <sheetName val="P4_跨期间工程敨工收㰀1"/>
      <sheetName val="P4_跨期间工程敨工收ԯ1"/>
      <sheetName val="P4_跨期间工程敨工收ﰀ1"/>
      <sheetName val="P4_跨期间工程敨工收∀1"/>
      <sheetName val="P4_跨期间工程敨工收밀1"/>
      <sheetName val="Payroll_R1"/>
      <sheetName val="P4_跨期间工程敨工收缀1"/>
      <sheetName val="OPEN_ITEN_KEY1"/>
      <sheetName val="raw_material1"/>
      <sheetName val="Euro_Disney1"/>
      <sheetName val="1999_VO_Model1"/>
      <sheetName val="2-3-2_制造费用1"/>
      <sheetName val="表21_净利润调节表1"/>
      <sheetName val="ADJTBL_31001"/>
      <sheetName val="List_of_Fixed_assets1"/>
      <sheetName val="13_铁路配件1"/>
      <sheetName val="???-?1?_?1"/>
      <sheetName val="P4_跨期间工程硌'碔'1"/>
      <sheetName val="P4_跨期间工程箜!篤!1"/>
      <sheetName val="表9-1_租赁合ꠀ흗ఁ1"/>
      <sheetName val="Search_for1"/>
      <sheetName val="02_031"/>
      <sheetName val="H_L_Summary1"/>
      <sheetName val="Growth_1_2_H_L_Summary_1"/>
      <sheetName val="附表1（大客户）_(2)-下旬_2耀)1"/>
      <sheetName val="Sample_design1"/>
      <sheetName val="清单12_311"/>
      <sheetName val="人员基本资料"/>
      <sheetName val="应交增值税"/>
      <sheetName val="DataQuery"/>
      <sheetName val="自定缀"/>
      <sheetName val="资产对帐清԰?"/>
      <sheetName val="RES"/>
      <sheetName val="宣1"/>
      <sheetName val="辅配料出库明细月报表（仓库07表）"/>
      <sheetName val="_2648"/>
      <sheetName val="每日C02年费用"/>
      <sheetName val="资产对帐清쌀壒"/>
      <sheetName val="资产对帐清쌀尜"/>
      <sheetName val="资产对帐清쌀葘"/>
      <sheetName val="资产对帐清쌀菸"/>
      <sheetName val="资产对帐清쌀蒈"/>
      <sheetName val="资产툀ᩘ԰"/>
      <sheetName val="资产쌉ᄅ0"/>
      <sheetName val="资产对帐헾】_x0005_"/>
      <sheetName val="资产︀ᇕ԰"/>
      <sheetName val="资产对帐清쌀薨"/>
      <sheetName val="资产对帐清쌀茈"/>
      <sheetName val="资产对帐清쌀袘"/>
      <sheetName val="资产对帐清쌀耸"/>
      <sheetName val="资产对帐清쌀萸"/>
      <sheetName val="资产对帐清쌀蓸"/>
      <sheetName val="资产对帐清쌀纸"/>
      <sheetName val="资产对帐清쌀뙞"/>
      <sheetName val="14预໘_x0005_"/>
      <sheetName val="14预໘"/>
      <sheetName val="14预໘壒"/>
      <sheetName val="资产对帐清壒"/>
      <sheetName val="资产负债壒"/>
      <sheetName val="员工促֮"/>
      <sheetName val="_13 铁路配件.xlsῘ长期投资--其他投헾"/>
      <sheetName val="资产对帐清쌀聀"/>
      <sheetName val="附表3-下旬 壒〚_x0005_"/>
      <sheetName val="附表3-下旬 尜_x0013_層"/>
      <sheetName val="资产对帐清聀"/>
      <sheetName val="固定姘/徸"/>
      <sheetName val="表9-1 租/"/>
      <sheetName val="表9-1_租ꠀ첀ఁ춅/"/>
      <sheetName val="表9-1_租砀ꒅఆ辅/"/>
      <sheetName val="表9-1_租赁合/堀f"/>
      <sheetName val="表9-1_租赁合/Þ"/>
      <sheetName val="U600-投资收益"/>
      <sheetName val="导出明细账45月份"/>
      <sheetName val="ENTRY PENDING TO MATCH WH 1"/>
      <sheetName val="报表封面"/>
      <sheetName val="实体设置"/>
      <sheetName val="4货币缀ᨎ"/>
      <sheetName val="4货币_xdc00_ᎉ"/>
      <sheetName val="福州"/>
      <sheetName val="其他长期밀፾"/>
      <sheetName val="其他长期䢑ᖆ"/>
      <sheetName val="其他长期㰀᎕"/>
      <sheetName val="T6"/>
      <sheetName val="Invest"/>
      <sheetName val="预算构成"/>
      <sheetName val="Transl"/>
      <sheetName val="ﾊﾟｲﾌﾟ"/>
      <sheetName val="冷延鋼板"/>
      <sheetName val="熱延鋼板"/>
      <sheetName val="他材料費"/>
      <sheetName val="ZKA2_lista"/>
      <sheetName val="销售出库1-4 (2)"/>
      <sheetName val="销售发票1-4"/>
      <sheetName val="公司名称及科目"/>
      <sheetName val="产品成絨ዱ԰"/>
      <sheetName val="P4 跨期间工程丵⿜_x0005_"/>
      <sheetName val="制费-部门"/>
      <sheetName val="制费-分月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备用表"/>
      <sheetName val="利润-分月"/>
      <sheetName val="利润-分机"/>
      <sheetName val="销量"/>
      <sheetName val="产量"/>
      <sheetName val="产销量"/>
      <sheetName val="产销本"/>
      <sheetName val="产销本(原)"/>
      <sheetName val="收入"/>
      <sheetName val="本1"/>
      <sheetName val="降低率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说明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  <sheetName val="表A09应付职工薪酬"/>
      <sheetName val="利息7月-8月"/>
      <sheetName val="2135办公室"/>
      <sheetName val="分类辅助"/>
      <sheetName val="GE1-1"/>
      <sheetName val="XX虘_x0013_퀀ᥗ"/>
      <sheetName val="2002.1-6管理费用"/>
      <sheetName val="P&amp;L weekly"/>
      <sheetName val="detail"/>
      <sheetName val="产品销售收入成脈_x001b_腌_x001b_헾⾕_x0005_"/>
      <sheetName val="产品销售收入成纘 络 헾⼸_x0005_"/>
      <sheetName val="6_x0005_"/>
      <sheetName val="_x000e__x0008_"/>
      <sheetName val="12.1长期投资-债权"/>
      <sheetName val="17其它流动及长期资产"/>
      <sheetName val="X¸"/>
      <sheetName val="自定︀"/>
      <sheetName val="_13 铁路配件.xlsῘ长期鐀魺屶ኍ_xd900_∴԰"/>
      <sheetName val="固定资产_x0005_"/>
      <sheetName val="自定"/>
      <sheetName val="自헾】"/>
      <sheetName val="资产对帐清羘"/>
      <sheetName val="_13 铁路配件.xl︀ᇕ԰"/>
      <sheetName val="自定_"/>
      <sheetName val="固定资产及在建工程明细35"/>
      <sheetName val="_13 铁路配件.xlsῘ长期鐀魺屶ኍ_xd900_∴԰_x0"/>
      <sheetName val="14预_x0010_"/>
      <sheetName val="14预聀_x0012_"/>
      <sheetName val="资产对帐清禨"/>
      <sheetName val="_13 铁路配件.xlsῘ长期投资--其他投尜"/>
      <sheetName val="_13 铁路配件.xl쌉ᄅ0"/>
      <sheetName val="_13 铁路配件.xl쌅ᄅ0"/>
      <sheetName val="_13 铁路配件.xlက"/>
      <sheetName val="自定纈"/>
      <sheetName val="自定_x0005_"/>
      <sheetName val="自定终"/>
      <sheetName val="自定纨"/>
      <sheetName val="自定徸"/>
      <sheetName val="自定荘"/>
      <sheetName val="自定蒸"/>
      <sheetName val="自定罨"/>
      <sheetName val="自定興"/>
      <sheetName val="自定丵"/>
      <sheetName val="_13 铁路配件.xlsῘ长期投资--其他投劈"/>
      <sheetName val="_13 铁路配件.xlsῘ长期投资--其他投剐"/>
      <sheetName val="资产对帐清剐"/>
      <sheetName val="产品销售收入成脈_x001b_腌_x001b_헾⾕_x0005"/>
      <sheetName val="_13 铁路配件.xlsῘ长期鐀魺屶ᎍ_xd900_∴԰_x0"/>
      <sheetName val="FA-06-不看"/>
      <sheetName val="FA-05-不看"/>
      <sheetName val="IV-2-20"/>
      <sheetName val="主营成本"/>
      <sheetName val="电子"/>
      <sheetName val="Toolbox"/>
      <sheetName val="2006年1-11月隆达科目余额表"/>
      <sheetName val="厚生年金"/>
      <sheetName val="自定⠀"/>
      <sheetName val="自定ꠀ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Mkt Info"/>
      <sheetName val="资产对帐清뼀䀀"/>
      <sheetName val="14预໘紀"/>
      <sheetName val="代理手续费明细账"/>
      <sheetName val="电脑订座费明细账"/>
      <sheetName val="其他长期԰ᵥ"/>
      <sheetName val="2003budget"/>
      <sheetName val="_13 铁路配件.xlsῘ长期㔀቎԰"/>
      <sheetName val="_13 铁路配件.xlsῘ长期㔀ԯ"/>
      <sheetName val="_13 铁路配件.xlsῘ长期氀⡺됀⡺缀鴪ԯ"/>
      <sheetName val="_13 铁路配件.xlsῘ长期怀ᕷ缀പ԰"/>
      <sheetName val="_13 铁路配件.xlsῘ长期⭶缀㬪ԯ"/>
      <sheetName val="_13 铁路配件.xlsῘ长期缀☪ԯ"/>
      <sheetName val="Repayment Summary"/>
      <sheetName val="________"/>
      <sheetName val="XX虘_x0013_缀"/>
      <sheetName val="固定竀_๿"/>
      <sheetName val="固定_x0005_⡹"/>
      <sheetName val="固定_x0005_ᝰ"/>
      <sheetName val="固定_x0005_Ṵ"/>
      <sheetName val="P4 跨期间工程硌'碔_"/>
      <sheetName val="XX虘_x0013_ⱛ"/>
      <sheetName val="XX虘_x0013_"/>
      <sheetName val="P4 跨期间工程坰_䟣⿓"/>
      <sheetName val="表9-1 租ꠀ첀ఁ춅_"/>
      <sheetName val="表9-1 租砀ꒅఆ辅_"/>
      <sheetName val="表9-1 租赁合_"/>
      <sheetName val="资产对帐清╳"/>
      <sheetName val="P4 跨期间工程墸_徸⾕"/>
      <sheetName val="_13 铁路配件.xls_P4 跨期间工程坰_䟣⿓"/>
      <sheetName val="_13 铁路配件.xls_表9-1 租ꠀ첀ఁ춅_"/>
      <sheetName val="_13 铁路配件.xls_表9-1 租砀ꒅఆ辅_"/>
      <sheetName val="_13 铁路配件.xls_表9-1 租赁合_"/>
      <sheetName val="_13 铁路配件.xls_固定姘_徸"/>
      <sheetName val="固定_x0005_⽙"/>
      <sheetName val="XXXX⽙렀絟"/>
      <sheetName val="_13 铁路配件.xls_表9-1 租_"/>
      <sheetName val="XXXXXX_"/>
      <sheetName val="___-_1___"/>
      <sheetName val="P4_跨期间工程硌'碔_"/>
      <sheetName val="_13 铁路配件.xls_表9-1_租ꠀ첀ఁ춅_"/>
      <sheetName val="_13 铁路配件.xls_表9-1_租砀ꒅఆ辅_"/>
      <sheetName val="_13 铁路配件.xls_表9-1_租赁合_堀f"/>
      <sheetName val="_13 铁路配件.xls_表9-1_租赁合_Þ"/>
      <sheetName val="_13_铁路配件_xlsῘ长期投资--其他投资3"/>
      <sheetName val="___-_1___1"/>
      <sheetName val="资产对帐清԰_"/>
      <sheetName val="固定姘_徸"/>
      <sheetName val="表9-1 租_"/>
      <sheetName val="表9-1_租ꠀ첀ఁ춅_"/>
      <sheetName val="表9-1_租砀ꒅఆ辅_"/>
      <sheetName val="表9-1_租赁合_堀f"/>
      <sheetName val="表9-1_租赁合_Þ"/>
      <sheetName val="4货币ᎉ"/>
      <sheetName val="外销涤布"/>
      <sheetName val="机械设备步骤复核表"/>
      <sheetName val="价格指数新"/>
      <sheetName val="4-6-4机器设备"/>
      <sheetName val="货币资金"/>
      <sheetName val="設定一覧"/>
      <sheetName val="10401"/>
      <sheetName val="UFPrn20080725145132"/>
      <sheetName val="2月收入成本明细表"/>
      <sheetName val="2160"/>
      <sheetName val="3050"/>
      <sheetName val="2180"/>
      <sheetName val="2070"/>
      <sheetName val="2080"/>
      <sheetName val="3010"/>
      <sheetName val="2060"/>
      <sheetName val="2161"/>
      <sheetName val="2190"/>
      <sheetName val="2090"/>
      <sheetName val="3200"/>
      <sheetName val="2130"/>
      <sheetName val="3150"/>
      <sheetName val="3120"/>
      <sheetName val="2110"/>
      <sheetName val="2120"/>
      <sheetName val="3130"/>
      <sheetName val="2220"/>
      <sheetName val="N23管子(R)"/>
      <sheetName val="制费_分月"/>
      <sheetName val="????????"/>
      <sheetName val="计划完成情况"/>
      <sheetName val="本"/>
      <sheetName val="数据"/>
      <sheetName val="Consol worksheet-Final"/>
      <sheetName val="管理费用表"/>
      <sheetName val="出库单序时簿"/>
      <sheetName val="差异率"/>
      <sheetName val="报表说明"/>
      <sheetName val="冰空销售利润明细表"/>
      <sheetName val="电视销售利润明细表"/>
      <sheetName val="分摊"/>
      <sheetName val="经营费用表"/>
      <sheetName val="欠付费用表"/>
      <sheetName val="账款帐龄表"/>
      <sheetName val="其他业务收支明细表"/>
      <sheetName val="营销合并报表资料"/>
      <sheetName val="股份合并报表资料"/>
      <sheetName val="毛利表"/>
      <sheetName val="北京"/>
      <sheetName val="Detail Loan Move. &amp; Listing"/>
      <sheetName val="固定资产未审表"/>
      <sheetName val="应付账款核对表"/>
      <sheetName val="应付账款函证结果汇总表"/>
      <sheetName val="应付账款二级明细表"/>
      <sheetName val="应付账款明细表"/>
      <sheetName val="辅助表MT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삅ོ䚋栠Ѫ"/>
      <sheetName val="삅ོ䚋"/>
      <sheetName val="삅ོ䚋栠"/>
      <sheetName val="삅ོ"/>
      <sheetName val="XL4Poppy"/>
      <sheetName val="      "/>
      <sheetName val="评估结果汇总表"/>
      <sheetName val="评估结果分类汇总表"/>
      <sheetName val="流动资产汇总表"/>
      <sheetName val="流动资产--货币"/>
      <sheetName val="流动资产--货币 (2)"/>
      <sheetName val="流动资产--应收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包装物"/>
      <sheetName val="流动资产-委托加工材料"/>
      <sheetName val="流动资产-产成品"/>
      <sheetName val="流动资产-在产品"/>
      <sheetName val="流动资产-分期收款"/>
      <sheetName val="流动资产-在用低值"/>
      <sheetName val="流动资产-委托代销商品"/>
      <sheetName val="受托代销商品"/>
      <sheetName val="流动资产--已完未结算工程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管道和沟槽"/>
      <sheetName val="机器设备"/>
      <sheetName val="通信线路"/>
      <sheetName val="车辆"/>
      <sheetName val="电子设备"/>
      <sheetName val="工程物资"/>
      <sheetName val="土建工程"/>
      <sheetName val="设备安装"/>
      <sheetName val="通信线路在建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应付利润"/>
      <sheetName val="其他应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住房周转金"/>
      <sheetName val="其他长期负债"/>
      <sheetName val="递延税款贷款"/>
      <sheetName val="收入和成本对应表"/>
      <sheetName val=""/>
      <sheetName val="Cover"/>
      <sheetName val="Control"/>
      <sheetName val="销项税"/>
      <sheetName val="_x005f_x0000__x005f_x0000__x005f_x0000__x005f_x0000__x0"/>
      <sheetName val="固定资产折旧1月表"/>
      <sheetName val="KKKKKKKK"/>
      <sheetName val="B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试算平衡表"/>
      <sheetName val="Main"/>
      <sheetName val="detail"/>
      <sheetName val="索引表"/>
      <sheetName val="新准则TB"/>
      <sheetName val="Sheet1"/>
      <sheetName val="评估汇总表(8.11改动)"/>
      <sheetName val="Contacts"/>
      <sheetName val="_x005f_x005f_x005f_x0000__x005f_x005f_x005f_x0000__x005"/>
      <sheetName val="eqpmad2"/>
      <sheetName val="P&amp;L weekly"/>
      <sheetName val="6月"/>
      <sheetName val="D1会计政策调查"/>
      <sheetName val="Input"/>
      <sheetName val="????????"/>
      <sheetName val="AFEMAI"/>
      <sheetName val="土地底稿"/>
      <sheetName val="说明"/>
      <sheetName val="收入"/>
      <sheetName val="________"/>
      <sheetName val="XBase"/>
      <sheetName val="J01B合同台账"/>
      <sheetName val="应付账款 (2)"/>
      <sheetName val="清单12.31"/>
      <sheetName val="目录"/>
      <sheetName val="短期投资"/>
      <sheetName val="Title"/>
      <sheetName val="账面外销"/>
      <sheetName val="企业表一"/>
      <sheetName val="_x005f_x0000__x005f_x0000__x005"/>
      <sheetName val="5折旧预测ok"/>
      <sheetName val="Repayment Summary"/>
      <sheetName val="本部损"/>
      <sheetName val="固定资产折旧表"/>
      <sheetName val="_x005f_x005f_x005f_x005f_x005f_x005f_x005f_x0000__x005f"/>
      <sheetName val="_x005f_x005f_x005f_x005f_x005f_x005f_x005f_x005f_x005f_x005f_"/>
      <sheetName val="披露表(标准)"/>
      <sheetName val="披露表(国资)"/>
      <sheetName val="披露表(上市)"/>
      <sheetName val="银行存款函证结果汇总表"/>
      <sheetName val="其他货币资金收支检查情况表"/>
      <sheetName val="中山低值"/>
      <sheetName val="合"/>
      <sheetName val="项目目录"/>
      <sheetName val="1"/>
      <sheetName val="工时统计"/>
      <sheetName val="_x005f_x005f_x005f_x0000__x005f"/>
      <sheetName val="_x005f_x0000__x005f"/>
      <sheetName val="参数"/>
      <sheetName val="_x005f_x005f_x005f_x005f_"/>
      <sheetName val="Toolbox"/>
      <sheetName val="Base Data"/>
      <sheetName val="_x005f_x005f_x005f_x005f_x005f_x005f_x005f_x005f_"/>
      <sheetName val="Data"/>
      <sheetName val="_x005f_x005f_"/>
      <sheetName val="Financial Statement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流资汇总"/>
      <sheetName val="Parameters"/>
      <sheetName val="_"/>
      <sheetName val="通用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00000"/>
      <sheetName val="MAIN"/>
      <sheetName val="分析性复核表"/>
      <sheetName val="审前资-输入"/>
      <sheetName val="审前损-输入"/>
      <sheetName val="试算平衡表"/>
      <sheetName val="调整分录-输入"/>
      <sheetName val="新资产负债表"/>
      <sheetName val="新利润及利润分配表"/>
      <sheetName val="新现金流量表"/>
      <sheetName val="资产减值准备明细表"/>
      <sheetName val="所有者权益（或股东权益）增减变动表"/>
      <sheetName val="应交增值税明细表"/>
      <sheetName val="新利润分配表"/>
      <sheetName val="外汇"/>
      <sheetName val="所得税调整表"/>
      <sheetName val="XBase"/>
      <sheetName val="XBASE新"/>
      <sheetName val="分析分录"/>
      <sheetName val="补充分录"/>
      <sheetName val="前导表"/>
      <sheetName val="验证"/>
      <sheetName val="Account"/>
      <sheetName val="삅ོ䚋栠Ѫ"/>
      <sheetName val="삅ོ䚋栠"/>
      <sheetName val="삅ོ"/>
      <sheetName val="삅ོ䚋"/>
      <sheetName val="Control"/>
      <sheetName val="索引表"/>
      <sheetName val="XL4Poppy"/>
      <sheetName val="Consol"/>
      <sheetName val="B"/>
      <sheetName val="Repayment Summary"/>
      <sheetName val="Assump2"/>
      <sheetName val="Sheet3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XBase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삅ོ䚋栠"/>
      <sheetName val="삅ོ䚋栠Ѫ"/>
      <sheetName val="삅ོ"/>
      <sheetName val="삅ོ䚋"/>
      <sheetName val="账面外销"/>
      <sheetName val="Control"/>
      <sheetName val="Repayment Summary"/>
      <sheetName val="XL4Poppy"/>
      <sheetName val="W"/>
      <sheetName val="B"/>
      <sheetName val="新准则TB"/>
      <sheetName val="资产负债表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삅ོ䚋"/>
      <sheetName val="삅ོ䚋栠Ѫ"/>
      <sheetName val="삅ོ䚋栠"/>
      <sheetName val="삅ོ"/>
      <sheetName val=""/>
      <sheetName val="Main"/>
      <sheetName val="KKKKKKKK"/>
      <sheetName val="_x005f_x0000__x005f_x0000__x005f_x0000__x005f_x0000__x0"/>
      <sheetName val="试算平衡表"/>
      <sheetName val="B"/>
      <sheetName val="y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汇总表"/>
      <sheetName val="设计指标"/>
      <sheetName val="成本分析"/>
      <sheetName val="收入预测"/>
      <sheetName val="资金平衡"/>
      <sheetName val="贷款还款"/>
      <sheetName val="损益表"/>
      <sheetName val="现金流量"/>
      <sheetName val="土地售价平衡"/>
      <sheetName val="DATA"/>
      <sheetName val="AAA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资产负债表"/>
      <sheetName val="利润表"/>
      <sheetName val="现流表"/>
      <sheetName val="BS报告"/>
      <sheetName val="IS报告"/>
      <sheetName val="CF报告"/>
      <sheetName val="所有者权益变动表"/>
      <sheetName val="权益变动表"/>
      <sheetName val="BS审定"/>
      <sheetName val="IS审定"/>
      <sheetName val="CF审定"/>
      <sheetName val="自动生成"/>
      <sheetName val="调整分录"/>
      <sheetName val="科目代码"/>
      <sheetName val="CDKOHSLJ"/>
      <sheetName val="H1重要性水平"/>
      <sheetName val="BS横向分析"/>
      <sheetName val="IS横向分析"/>
      <sheetName val="比率分析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制造费用合计数"/>
      <sheetName val="磺化制造费用"/>
      <sheetName val="烷基苯制造费用"/>
      <sheetName val="Repayment Summary"/>
      <sheetName val="合计"/>
      <sheetName val="试算平衡表"/>
      <sheetName val="XL4Poppy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삅ོ䚋"/>
      <sheetName val="삅ོ䚋栠Ѫ"/>
      <sheetName val="삅ོ䚋栠"/>
      <sheetName val="삅ོ"/>
      <sheetName val=""/>
      <sheetName val="KKKKKKKK"/>
      <sheetName val="_x005f_x0000__x005f_x0000__x005f_x0000__x005f_x0000__x0"/>
      <sheetName val="Control"/>
      <sheetName val="Erection"/>
      <sheetName val="M-5A"/>
      <sheetName val="制造费用合计数"/>
      <sheetName val="企业表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Toolbo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一分厂产量预算"/>
      <sheetName val="二分厂产量预量"/>
      <sheetName val="2003年采购数量合计"/>
      <sheetName val="2003年采购单价"/>
      <sheetName val="Sheet6"/>
      <sheetName val="Sheet5"/>
      <sheetName val="Sheet4"/>
      <sheetName val="产量合计"/>
      <sheetName val="酒液成本"/>
      <sheetName val="包装成本"/>
      <sheetName val="品牌酒液"/>
      <sheetName val="品牌成本"/>
      <sheetName val="品牌单位成本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预算底稿"/>
      <sheetName val="管理费用预算"/>
      <sheetName val="固定生产成本预算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汇总区域损益表"/>
      <sheetName val="区域损益表(攀)"/>
      <sheetName val="区域损益表(西昌"/>
      <sheetName val="分销分析表（西昌）"/>
      <sheetName val="分销分析表(攀)"/>
      <sheetName val="分销分析表 (汇总)"/>
      <sheetName val="销售分析表"/>
      <sheetName val="销售分析表(攀)"/>
      <sheetName val="销售分析表 (汇总)"/>
      <sheetName val="品牌分析表（西昌）"/>
      <sheetName val="品牌分析表(攀)"/>
      <sheetName val="品牌分析表(汇总)"/>
      <sheetName val="XL4Poppy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雪花分配表 "/>
      <sheetName val="桶酒8L"/>
      <sheetName val="沈阳鲜分配表  "/>
      <sheetName val="桶酒20L(沈阳鲜）   "/>
      <sheetName val="桶酒15L(沈阳鲜）  "/>
      <sheetName val="Instructions"/>
      <sheetName val="表0"/>
      <sheetName val="表0分析1表"/>
      <sheetName val="表0分析2表"/>
      <sheetName val="Check"/>
      <sheetName val="Dept"/>
      <sheetName val="其他财务信息表"/>
      <sheetName val="表1分析"/>
      <sheetName val="表2分析"/>
      <sheetName val="表3分析"/>
      <sheetName val="表4分析"/>
      <sheetName val="表5分析"/>
      <sheetName val="表6分析"/>
      <sheetName val="表7分析"/>
      <sheetName val="表8分析"/>
      <sheetName val="表9分析"/>
      <sheetName val="表10分析"/>
      <sheetName val="表11分析"/>
      <sheetName val="表12分析"/>
      <sheetName val="表13分析"/>
      <sheetName val="表14分析"/>
      <sheetName val="表15"/>
      <sheetName val="表15分析"/>
      <sheetName val="分销-三年"/>
      <sheetName val="分销预算底稿"/>
      <sheetName val="分销-2003"/>
      <sheetName val="分销-年度"/>
      <sheetName val="千升费用比较表"/>
      <sheetName val="预算项目说明"/>
      <sheetName val="附表-运费"/>
      <sheetName val="附表-仓储"/>
      <sheetName val="附表-修理"/>
      <sheetName val="附表-机物料"/>
      <sheetName val="附表-劳务费"/>
      <sheetName val="00000000"/>
      <sheetName val="10000000"/>
      <sheetName val="Backup of Backup of LINDA LISTO"/>
      <sheetName val="项目目录"/>
      <sheetName val="季报-表1-人数统计"/>
      <sheetName val="季报-表5-员工基本信息统计"/>
      <sheetName val="Ò»·Ö³§²úÁ¿Ô¤Ëã"/>
      <sheetName val="¶þ·Ö³§²úÁ¿Ô¤Á¿"/>
      <sheetName val="2003Äê²É¹ºÊýÁ¿ºÏ¼Æ"/>
      <sheetName val="2003Äê²É¹ºµ¥¼Û"/>
      <sheetName val="²úÁ¿ºÏ¼Æ"/>
      <sheetName val="¾ÆÒº³É±¾"/>
      <sheetName val="°ü×°³É±¾"/>
      <sheetName val="Æ·ÅÆ¾ÆÒº"/>
      <sheetName val="Æ·ÅÆ³É±¾"/>
      <sheetName val="Æ·ÅÆµ¥Î»³É±¾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Ô¤Ëãµ×¸å"/>
      <sheetName val="¹ÜÀí·ÑÓÃÔ¤Ëã"/>
      <sheetName val="¹Ì¶¨Éú²ú³É±¾Ô¤Ëã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»ã×ÜÇøÓòËðÒæ±í"/>
      <sheetName val="ÇøÓòËðÒæ±í(ÅÊ)"/>
      <sheetName val="ÇøÓòËðÒæ±í(Î÷²ý"/>
      <sheetName val="·ÖÏú·ÖÎö±í£¨Î÷²ý£©"/>
      <sheetName val="·ÖÏú·ÖÎö±í(ÅÊ)"/>
      <sheetName val="·ÖÏú·ÖÎö±í (»ã×Ü)"/>
      <sheetName val="ÏúÊÛ·ÖÎö±í"/>
      <sheetName val="ÏúÊÛ·ÖÎö±í(ÅÊ)"/>
      <sheetName val="ÏúÊÛ·ÖÎö±í (»ã×Ü)"/>
      <sheetName val="Æ·ÅÆ·ÖÎö±í£¨Î÷²ý£©"/>
      <sheetName val="Æ·ÅÆ·ÖÎö±í(ÅÊ)"/>
      <sheetName val="Æ·ÅÆ·ÖÎö±í(»ã×Ü)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Ñ©»¨·ÖÅä±í "/>
      <sheetName val="Í°¾Æ8L"/>
      <sheetName val="ÉòÑôÏÊ·ÖÅä±í  "/>
      <sheetName val="Í°¾Æ20L(ÉòÑôÏÊ£©   "/>
      <sheetName val="Í°¾Æ15L(ÉòÑôÏÊ£©  "/>
      <sheetName val="±í0"/>
      <sheetName val="±í0·ÖÎö1±í"/>
      <sheetName val="±í0·ÖÎö2±í"/>
      <sheetName val="ÆäËû²ÆÎñÐÅÏ¢±í"/>
      <sheetName val="±í1·ÖÎö"/>
      <sheetName val="±í2·ÖÎö"/>
      <sheetName val="±í3·ÖÎö"/>
      <sheetName val="±í4·ÖÎö"/>
      <sheetName val="±í5·ÖÎö"/>
      <sheetName val="±í6·ÖÎö"/>
      <sheetName val="±í7·ÖÎö"/>
      <sheetName val="±í8·ÖÎö"/>
      <sheetName val="±í9·ÖÎö"/>
      <sheetName val="±í10·ÖÎö"/>
      <sheetName val="±í11·ÖÎö"/>
      <sheetName val="±í12·ÖÎö"/>
      <sheetName val="±í13·ÖÎö"/>
      <sheetName val="±í14·ÖÎö"/>
      <sheetName val="±í15"/>
      <sheetName val="±í15·ÖÎö"/>
      <sheetName val="·ÖÏú-ÈýÄê"/>
      <sheetName val="·ÖÏúÔ¤Ëãµ×¸å"/>
      <sheetName val="·ÖÏú-2003"/>
      <sheetName val="·ÖÏú-Äê¶È"/>
      <sheetName val="Ç§Éý·ÑÓÃ±È½Ï±í"/>
      <sheetName val="Ô¤ËãÏîÄ¿ËµÃ÷"/>
      <sheetName val="¸½±í-ÔË·Ñ"/>
      <sheetName val="¸½±í-²Ö´¢"/>
      <sheetName val="¸½±í-ÐÞÀí"/>
      <sheetName val="¸½±í-»úÎïÁÏ"/>
      <sheetName val="¸½±í-ÀÍÎñ·Ñ"/>
      <sheetName val="¼¾±¨-±í1-ÈËÊýÍ³¼Æ"/>
      <sheetName val="¼¾±¨-±í5-Ô±¹¤»ù±¾ÐÅÏ¢Í³¼Æ"/>
      <sheetName val="¨°?¡¤?3¡ì2¨²¨¢??¡è??"/>
      <sheetName val="?t¡¤?3¡ì2¨²¨¢??¡è¨¢?"/>
      <sheetName val="2003?¨º2¨¦1o¨ºy¨¢?o???"/>
      <sheetName val="2003?¨º2¨¦1o¦Ì£¤??"/>
      <sheetName val="2¨²¨¢?o???"/>
      <sheetName val="??¨°o3¨¦¡À?"/>
      <sheetName val="¡ã¨¹¡Á¡ã3¨¦¡À?"/>
      <sheetName val="?¡¤????¨°o"/>
      <sheetName val="?¡¤??3¨¦¡À?"/>
      <sheetName val="?¡¤??¦Ì£¤??3¨¦¡À?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?¡è??¦Ì¡Á??"/>
      <sheetName val="1¨¹¨¤¨ª¡¤?¨®??¡è??"/>
      <sheetName val="1¨¬?¡§¨¦¨²2¨²3¨¦¡À??¡è??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??¡Á¨¹??¨®¨°?e¨°?¡À¨ª"/>
      <sheetName val="??¨®¨°?e¨°?¡À¨ª(?¨º)"/>
      <sheetName val="??¨®¨°?e¨°?¡À¨ª(?¡Â2y"/>
      <sheetName val="¡¤??¨²¡¤???¡À¨ª¡ê¡§?¡Â2y¡ê?"/>
      <sheetName val="¡¤??¨²¡¤???¡À¨ª(?¨º)"/>
      <sheetName val="¡¤??¨²¡¤???¡À¨ª (??¡Á¨¹)"/>
      <sheetName val="?¨²¨º?¡¤???¡À¨ª"/>
      <sheetName val="?¨²¨º?¡¤???¡À¨ª(?¨º)"/>
      <sheetName val="?¨²¨º?¡¤???¡À¨ª (??¡Á¨¹)"/>
      <sheetName val="?¡¤??¡¤???¡À¨ª¡ê¡§?¡Â2y¡ê?"/>
      <sheetName val="?¡¤??¡¤???¡À¨ª(?¨º)"/>
      <sheetName val="?¡¤??¡¤???¡À¨ª(??¡Á¨¹)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?¡§¡¤???¡À¨ª "/>
      <sheetName val="¨ª¡ã??8L"/>
      <sheetName val="¨¦¨°???¨º¡¤???¡À¨ª  "/>
      <sheetName val="¨ª¡ã??20L(¨¦¨°???¨º¡ê?   "/>
      <sheetName val="¨ª¡ã??15L(¨¦¨°???¨º¡ê?  "/>
      <sheetName val="¡À¨ª0"/>
      <sheetName val="¡À¨ª0¡¤???1¡À¨ª"/>
      <sheetName val="¡À¨ª0¡¤???2¡À¨ª"/>
      <sheetName val="????2???D??¡é¡À¨ª"/>
      <sheetName val="¡À¨ª1¡¤???"/>
      <sheetName val="¡À¨ª2¡¤???"/>
      <sheetName val="¡À¨ª3¡¤???"/>
      <sheetName val="¡À¨ª4¡¤???"/>
      <sheetName val="¡À¨ª5¡¤???"/>
      <sheetName val="¡À¨ª6¡¤???"/>
      <sheetName val="¡À¨ª7¡¤???"/>
      <sheetName val="¡À¨ª8¡¤???"/>
      <sheetName val="¡À¨ª9¡¤???"/>
      <sheetName val="¡À¨ª10¡¤???"/>
      <sheetName val="¡À¨ª11¡¤???"/>
      <sheetName val="¡À¨ª12¡¤???"/>
      <sheetName val="¡À¨ª13¡¤???"/>
      <sheetName val="¡À¨ª14¡¤???"/>
      <sheetName val="¡À¨ª15"/>
      <sheetName val="¡À¨ª15¡¤???"/>
      <sheetName val="¡¤??¨²-¨¨y?¨º"/>
      <sheetName val="¡¤??¨²?¡è??¦Ì¡Á??"/>
      <sheetName val="¡¤??¨²-2003"/>
      <sheetName val="¡¤??¨²-?¨º?¨¨"/>
      <sheetName val="?¡ì¨¦y¡¤?¨®?¡À¨¨??¡À¨ª"/>
      <sheetName val="?¡è???????¦Ì?¡Â"/>
      <sheetName val="??¡À¨ª-??¡¤?"/>
      <sheetName val="??¡À¨ª-2?¡ä¡é"/>
      <sheetName val="??¡À¨ª-DT¨¤¨ª"/>
      <sheetName val="??¡À¨ª-?¨²??¨¢?"/>
      <sheetName val="??¡À¨ª-¨¤¨ª??¡¤?"/>
      <sheetName val="??¡À¡§-¡À¨ª1-¨¨?¨ºy¨ª3??"/>
      <sheetName val="¡§-¡À¨ª5-?¡À1¡è?¨´¡À?D??¡é¨ª3??"/>
      <sheetName val="??礫剑干啤（累"/>
      <sheetName val="会计科目"/>
      <sheetName val="SW-TEO"/>
      <sheetName val="B"/>
      <sheetName val="dm"/>
      <sheetName val="???¡¤?¡§¨_x0005_"/>
      <sheetName val="__µ_½£¸ÉÆ¡£¨ÀÛ"/>
      <sheetName val="¨°_¡¤_3¡ì2¨²¨¢__¡è__"/>
      <sheetName val="_t¡¤_3¡ì2¨²¨¢__¡è¨¢_"/>
      <sheetName val="2003_¨º2¨¦1o¨ºy¨¢_o___"/>
      <sheetName val="2003_¨º2¨¦1o¦Ì£¤__"/>
      <sheetName val="2¨²¨¢_o___"/>
      <sheetName val="__¨°o3¨¦¡À_"/>
      <sheetName val="¡ã¨¹¡Á¡ã3¨¦¡À_"/>
      <sheetName val="_¡¤____¨°o"/>
      <sheetName val="_¡¤__3¨¦¡À_"/>
      <sheetName val="_¡¤__¦Ì£¤__3¨¦¡À_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_¡è__¦Ì¡Á__"/>
      <sheetName val="1¨¹¨¤¨ª¡¤_¨®__¡è__"/>
      <sheetName val="1¨¬_¡§¨¦¨²2¨²3¨¦¡À__¡è__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__¡Á¨¹__¨®¨°_e¨°_¡À¨ª"/>
      <sheetName val="__¨®¨°_e¨°_¡À¨ª(_¨º)"/>
      <sheetName val="__¨®¨°_e¨°_¡À¨ª(_¡Â2y"/>
      <sheetName val="¡¤__¨²¡¤___¡À¨ª¡ê¡§_¡Â2y¡ê_"/>
      <sheetName val="¡¤__¨²¡¤___¡À¨ª(_¨º)"/>
      <sheetName val="¡¤__¨²¡¤___¡À¨ª (__¡Á¨¹)"/>
      <sheetName val="_¨²¨º_¡¤___¡À¨ª"/>
      <sheetName val="_¨²¨º_¡¤___¡À¨ª(_¨º)"/>
      <sheetName val="_¨²¨º_¡¤___¡À¨ª (__¡Á¨¹)"/>
      <sheetName val="_¡¤__¡¤___¡À¨ª¡ê¡§_¡Â2y¡ê_"/>
      <sheetName val="_¡¤__¡¤___¡À¨ª(_¨º)"/>
      <sheetName val="_¡¤__¡¤___¡À¨ª(__¡Á¨¹)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其他应付款科目余额2005.12.31"/>
      <sheetName val="参数"/>
      <sheetName val="外销样表"/>
      <sheetName val="PIT"/>
      <sheetName val="11?¨¨¨¦¨°???¨º3¨¦_x0005_"/>
      <sheetName val="Links"/>
      <sheetName val="Lead"/>
      <sheetName val="ÀûÈóÔ­±¨"/>
      <sheetName val="11?¨¨¨¦¨°???¨º3¨¦헾】_x0005_"/>
      <sheetName val="11?¨¨¨¦¨°???¨º3¨¦_x0005_???뛴_x0013_亜"/>
      <sheetName val="11?¨¨¨¦¨°???¨º3¨¦헾】_x0005_???"/>
      <sheetName val="Main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短期投资股票投资.dbf"/>
      <sheetName val="短期投资国债投资.dbf"/>
      <sheetName val="股票投资收益.dbf"/>
      <sheetName val="其他货币零领路.dbf"/>
      <sheetName val="企业表一"/>
      <sheetName val="M-5C"/>
      <sheetName val="M-5A"/>
      <sheetName val="Repayment Summary"/>
      <sheetName val="值列表"/>
      <sheetName val="收入和成本对应表"/>
      <sheetName val=""/>
      <sheetName val="其他货币海通.dbf"/>
      <sheetName val="投资收益债券.dbf"/>
      <sheetName val="4-6-1房屋建筑物"/>
      <sheetName val="#REF!"/>
      <sheetName val="_x005f_x0000__x005f_x0000__x005f_x0000__x005f_x0000__x0"/>
      <sheetName val="삅ོ䚋栠Ѫ"/>
      <sheetName val="삅ོ䚋栠"/>
      <sheetName val="삅ོ䚋"/>
      <sheetName val="科目余额表"/>
      <sheetName val="资料"/>
      <sheetName val="电子"/>
      <sheetName val="试算平衡表"/>
      <sheetName val="XBase"/>
      <sheetName val="计算表"/>
      <sheetName val="表21 净利润调节表"/>
      <sheetName val="工程物资Dy"/>
      <sheetName val="价格指数"/>
      <sheetName val="B"/>
      <sheetName val="ARP"/>
      <sheetName val="货币资金审定表"/>
      <sheetName val="17应付票据明细表"/>
      <sheetName val="工资14-16.6分析"/>
      <sheetName val="固定资产审定表"/>
      <sheetName val="_x005f_x005f_x005f_x0000__x005f_x005f_x005f_x0000__x005"/>
      <sheetName val="_x005f_x0000__x005f_x0000__x005"/>
      <sheetName val="삅ོ䚋栠Ѫ_x005f_x0000_"/>
      <sheetName val="삅ོ䚋栠Ѫ_x005f_x0000_ࡪ㋨"/>
      <sheetName val="삅ོ䚋栠Ѫ_x005f_x0000_ࡪ㋨ﯾ_x005f_xffff_ﱅ잃"/>
      <sheetName val="삅ོ䚋栠Ѫ_x005f_x0000_ࡪ㋨ﯾ_x005f_xffff_"/>
      <sheetName val="삅ོ䚋栠Ѫ_x005f_x0000_ࡪ㋨ﯾ_x005f_xffff_ﱅ"/>
      <sheetName val="_x005f_x005f_x005f_x005f_x005f_x005f_x005f_x0000__x005f"/>
      <sheetName val="삅ོ䚋栠Ѫ_x005f_x005f_x005f_x0000_"/>
      <sheetName val="삅ོ䚋栠Ѫ_x005f_x005f_x005f_x0000_ࡪ㋨"/>
      <sheetName val="삅ོ䚋栠Ѫ_x005f_x005f_x005f_x0000_ࡪ㋨ﯾ_x005f_x005f_xff"/>
      <sheetName val="_x005f_x005f_x005f_x005f_x005f_x005f_x005f_x005f_x005f_x005f_"/>
      <sheetName val="账面外销"/>
      <sheetName val="基础条件"/>
      <sheetName val="本部损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_x005f_x005f_x005f_x0000__x005f"/>
      <sheetName val="2006年12月暂估清单"/>
      <sheetName val="土地使用权作业分析表—成本逼近法"/>
      <sheetName val="新准则TB"/>
      <sheetName val="_x005f_x0000__x005f"/>
      <sheetName val="调整分录"/>
      <sheetName val="设备"/>
      <sheetName val="基础数据"/>
      <sheetName val="其他应收款明细表"/>
      <sheetName val="房屋计算表"/>
      <sheetName val="办公"/>
      <sheetName val="房屋"/>
      <sheetName val="机器"/>
      <sheetName val="交通工具"/>
      <sheetName val="生产工具"/>
      <sheetName val="食堂"/>
      <sheetName val="土地状况、评估结果汇总"/>
      <sheetName val="4-12-1无形-土地"/>
      <sheetName val="预收帐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封面"/>
      <sheetName val="报告用"/>
      <sheetName val="管理类目录"/>
      <sheetName val="评估业务基本事项调查表"/>
      <sheetName val="评估项目风险评价表"/>
      <sheetName val="评估项目工作计划表"/>
      <sheetName val="评估方法适用性分析"/>
      <sheetName val="收益法目录"/>
      <sheetName val="历史经营业绩-资产负债表"/>
      <sheetName val="历史经营业绩-利润表"/>
      <sheetName val="企业绩效评价"/>
      <sheetName val="主营收入成本-分析预测"/>
      <sheetName val="其他收入成本-分析预测"/>
      <sheetName val="营业外收支-分析预测"/>
      <sheetName val="宏观数据"/>
      <sheetName val="绍兴宏观数据"/>
      <sheetName val="CPI"/>
      <sheetName val="利息收入测算"/>
      <sheetName val="房产土地税计提"/>
      <sheetName val="土地使用权摊销"/>
      <sheetName val="财务费用"/>
      <sheetName val="税金及附加"/>
      <sheetName val="营业费用"/>
      <sheetName val="管理费用"/>
      <sheetName val="工资测算"/>
      <sheetName val="管理费-修理费"/>
      <sheetName val="工资测算表"/>
      <sheetName val="工资汇总"/>
      <sheetName val="华通市场-营业费用-工资"/>
      <sheetName val="华通市场-营业费用-福利费"/>
      <sheetName val="华通市场-管理费-工资"/>
      <sheetName val="物业公司-月薪"/>
      <sheetName val="物业公司-福利费"/>
      <sheetName val="绍兴城镇就业人员平均工资"/>
      <sheetName val="折旧摊销"/>
      <sheetName val="固定资产"/>
      <sheetName val="折旧预测"/>
      <sheetName val="固定资产明细及累计折旧计算表-华通市场"/>
      <sheetName val="固定资产明细及累计折旧计算表-物业公司"/>
      <sheetName val="资本性支出（更新）"/>
      <sheetName val="人员"/>
      <sheetName val="资本性支出（扩张）"/>
      <sheetName val="资本性支出-划拨、无证土地——基准地价修正法"/>
      <sheetName val="绍兴市级基准地价文件"/>
      <sheetName val="营运资金"/>
      <sheetName val="溢余资金"/>
      <sheetName val="固定资产投资指数"/>
      <sheetName val="非经营性资产及负债2016-12"/>
      <sheetName val="2016年账套"/>
      <sheetName val="非经营性资产及负债2017-12"/>
      <sheetName val="2017年账套"/>
      <sheetName val="非经营性资产及负债2018-12"/>
      <sheetName val="2018年账套数据"/>
      <sheetName val="非经营性资产及负债2019-3"/>
      <sheetName val="折现率"/>
      <sheetName val="无财务杠杆beta"/>
      <sheetName val="可比公司"/>
      <sheetName val="可比上市公司财务报表"/>
      <sheetName val="无风险利率"/>
      <sheetName val="ERP"/>
      <sheetName val="有息负债利率"/>
      <sheetName val="企业自由现金流"/>
      <sheetName val="评估结果"/>
      <sheetName val="自由现金流(报告附件)"/>
    </sheetNames>
    <definedNames>
      <definedName name="Prix_SMC" sheetId="52"/>
      <definedName name="个" sheetId="52"/>
      <definedName name="和啊" sheetId="52"/>
      <definedName name="黄继佳" sheetId="52"/>
      <definedName name="收入分析" sheetId="52"/>
      <definedName name="外库前十" sheetId="52"/>
      <definedName name="销项税核对" sheetId="52"/>
      <definedName name="预付帐款04年4月" sheetId="52"/>
      <definedName name="预付账款04年4月1" sheetId="52"/>
      <definedName name="制造" sheetId="52"/>
      <definedName name="制造1" sheetId="52"/>
      <definedName name="制造3" sheetId="52"/>
      <definedName name="制造4" sheetId="52"/>
      <definedName name="制造5" sheetId="52"/>
      <definedName name="制造6" sheetId="5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纳税汇总表"/>
      <sheetName val="收入调整类项目表"/>
      <sheetName val="扣除类调整项目表"/>
      <sheetName val="资产类及其他调整项目表"/>
      <sheetName val="工资及三费表"/>
      <sheetName val="时间性差异表-工资"/>
      <sheetName val="时间性差异表-福利费"/>
      <sheetName val="时间性差异表-职工教育经费"/>
      <sheetName val="业务招待费"/>
      <sheetName val="广告费和业务宣传费"/>
      <sheetName val="捐赠支出"/>
      <sheetName val="利息支出"/>
      <sheetName val="住房公积金及社保支出"/>
      <sheetName val="加计扣除"/>
      <sheetName val="税收优惠"/>
      <sheetName val="资产减值损失（准则）"/>
      <sheetName val="准备金（制度）"/>
      <sheetName val="公允价值变动损益"/>
      <sheetName val="境外所得税抵免"/>
      <sheetName val="loan database"/>
      <sheetName val="PER SALES 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汇总表"/>
      <sheetName val="分类汇总1"/>
      <sheetName val="（附表）存货盘点汇总"/>
      <sheetName val="无形（土地）"/>
      <sheetName val="00000000"/>
      <sheetName val="XL4Poppy"/>
      <sheetName val=""/>
      <sheetName val="3272"/>
      <sheetName val="3304"/>
      <sheetName val="3306"/>
      <sheetName val="3316"/>
      <sheetName val="삅ོ䚋栠Ѫ"/>
      <sheetName val="삅ོ䚋"/>
      <sheetName val="삅ོ䚋栠"/>
      <sheetName val="试算平衡表"/>
      <sheetName val="XBase"/>
      <sheetName val="PER SALES ORG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A430"/>
      <sheetName val="PCCP管型号"/>
      <sheetName val="排水管收入"/>
      <sheetName val="平口悬辊管收入"/>
      <sheetName val="企口悬辊管收入"/>
      <sheetName val="收入分月"/>
      <sheetName val="预应力管收入"/>
      <sheetName val="自应力管收入"/>
      <sheetName val="master"/>
      <sheetName val="Open"/>
      <sheetName val="销售成本预测表"/>
      <sheetName val="燃料动力费预测表"/>
      <sheetName val="业务收入预测表"/>
      <sheetName val="审计调整"/>
      <sheetName val="收入"/>
      <sheetName val="说明"/>
      <sheetName val="#REF"/>
      <sheetName val="评估结果汇总表O"/>
      <sheetName val="3080"/>
      <sheetName val="_5366"/>
      <sheetName val="_x005f_x0000__x005f_x0000__x005f_x0000__x005f_x0000__x0"/>
      <sheetName val="E1020"/>
      <sheetName val="de"/>
      <sheetName val="KKKKKKKK"/>
      <sheetName val="基本参数"/>
      <sheetName val="_2640"/>
      <sheetName val="3-1-2银存"/>
      <sheetName val="房屋一"/>
      <sheetName val="设备"/>
      <sheetName val="基建材料-1"/>
      <sheetName val="FY02"/>
      <sheetName val="产品销售毛利表"/>
      <sheetName val="_3220"/>
      <sheetName val="1"/>
      <sheetName val="_x005f_x0000__x005f_x0000__x005"/>
      <sheetName val="Vorbereitende Eingaben (Teil 1)"/>
      <sheetName val="Barwertberechnung (3)"/>
      <sheetName val="销售-3（新药）"/>
      <sheetName val="制造费用合计数"/>
      <sheetName val="石化加油站评估明细表（流）"/>
      <sheetName val="Assump2"/>
      <sheetName val="立项表"/>
      <sheetName val="资负表"/>
      <sheetName val="工时统计"/>
      <sheetName val="UFPrn20070303114642"/>
      <sheetName val="数据源"/>
      <sheetName val="Control"/>
      <sheetName val="土地底稿"/>
      <sheetName val="loan database"/>
      <sheetName val="W"/>
      <sheetName val="Assumptions"/>
      <sheetName val="目录"/>
      <sheetName val="Sheet1"/>
      <sheetName val="B"/>
      <sheetName val="内部购进明细表"/>
      <sheetName val="CF附注"/>
      <sheetName val="Base Data"/>
      <sheetName val="Title"/>
      <sheetName val="BALANCE SHEET"/>
      <sheetName val="附注(上市)"/>
      <sheetName val="Collateral"/>
      <sheetName val="yb"/>
      <sheetName val="在建工程Dy"/>
      <sheetName val="_x005f_x005f_x005f_x0000__x005f_x005f_x005f_x0000__x005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初始设定"/>
      <sheetName val="预收帐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Menu"/>
      <sheetName val="表1"/>
      <sheetName val="表2"/>
      <sheetName val="表3"/>
      <sheetName val="表4"/>
      <sheetName val="冰啤500"/>
      <sheetName val="零点小麦"/>
      <sheetName val="零点520"/>
      <sheetName val="新鲜72"/>
      <sheetName val="绿喜宝"/>
      <sheetName val="特制雪花"/>
      <sheetName val="塑箱雪花"/>
      <sheetName val="塑箱淡爽"/>
      <sheetName val="10度捆白"/>
      <sheetName val="10度箱白"/>
      <sheetName val="10度箱爽"/>
      <sheetName val="一品圣泉"/>
      <sheetName val="表5"/>
      <sheetName val="区域合计"/>
      <sheetName val="零点品牌"/>
      <sheetName val="喜宝品牌"/>
      <sheetName val="雪花品牌"/>
      <sheetName val="圣泉及其他"/>
      <sheetName val="Calendar"/>
      <sheetName val="说明"/>
      <sheetName val="销量"/>
      <sheetName val="价格"/>
      <sheetName val="共享"/>
      <sheetName val="促销活动"/>
      <sheetName val="总表"/>
      <sheetName val="XL4Poppy"/>
      <sheetName val="G_1R_Shou COP Gf"/>
      <sheetName val="Toolbox"/>
      <sheetName val="±í1"/>
      <sheetName val="±í2"/>
      <sheetName val="±í3"/>
      <sheetName val="±í4"/>
      <sheetName val="±ùÆ¡500"/>
      <sheetName val="ÁãµãÐ¡Âó"/>
      <sheetName val="Áãµã520"/>
      <sheetName val="ÐÂÏÊ72"/>
      <sheetName val="ÂÌÏ²±¦"/>
      <sheetName val="ÌØÖÆÑ©»¨"/>
      <sheetName val="ËÜÏäÑ©»¨"/>
      <sheetName val="ËÜÏäµ­Ë¬"/>
      <sheetName val="10¶ÈÀ¦°×"/>
      <sheetName val="10¶ÈÏä°×"/>
      <sheetName val="10¶ÈÏäË¬"/>
      <sheetName val="Ò»Æ·Ê¥Èª"/>
      <sheetName val="±í5"/>
      <sheetName val="ÇøÓòºÏ¼Æ"/>
      <sheetName val="ÁãµãÆ·ÅÆ"/>
      <sheetName val="Ï²±¦Æ·ÅÆ"/>
      <sheetName val="Ñ©»¨Æ·ÅÆ"/>
      <sheetName val="Ê¥Èª¼°ÆäËû"/>
      <sheetName val="ËµÃ÷"/>
      <sheetName val="ÏúÁ¿"/>
      <sheetName val="¼Û¸ñ"/>
      <sheetName val="¹²Ïí"/>
      <sheetName val="´ÙÏú»î¶¯"/>
      <sheetName val="×Ü±í"/>
      <sheetName val="¡À¨ª1"/>
      <sheetName val="¡À¨ª2"/>
      <sheetName val="¡À¨ª3"/>
      <sheetName val="¡À¨ª4"/>
      <sheetName val="¡À¨´??500"/>
      <sheetName val="¨¢?¦Ì?D??¨®"/>
      <sheetName val="¨¢?¦Ì?520"/>
      <sheetName val="D??¨º72"/>
      <sheetName val="?¨¬?2¡À|"/>
      <sheetName val="¨¬??????¡§"/>
      <sheetName val="?¨¹?????¡§"/>
      <sheetName val="?¨¹??¦Ì-??"/>
      <sheetName val="10?¨¨¨¤|¡ã¡Á"/>
      <sheetName val="10?¨¨??¡ã¡Á"/>
      <sheetName val="10?¨¨????"/>
      <sheetName val="¨°??¡¤¨º£¤¨¨a"/>
      <sheetName val="¡À¨ª5"/>
      <sheetName val="??¨®¨°o???"/>
      <sheetName val="¨¢?¦Ì??¡¤??"/>
      <sheetName val="?2¡À|?¡¤??"/>
      <sheetName val="???¡§?¡¤??"/>
      <sheetName val="¨º£¤¨¨a?¡ã????"/>
      <sheetName val="?¦Ì?¡Â"/>
      <sheetName val="?¨²¨¢?"/>
      <sheetName val="????"/>
      <sheetName val="12?¨ª"/>
      <sheetName val="¡ä¨´?¨²???¡¥"/>
      <sheetName val="¡Á¨¹¡À¨ª"/>
      <sheetName val="GP analysis Per month"/>
      <sheetName val="Sales breakdown "/>
      <sheetName val="MA Adj. Test"/>
      <sheetName val="财务费用"/>
      <sheetName val="资产负债表及损益表"/>
      <sheetName val="重要内部交易"/>
      <sheetName val="管理费用"/>
      <sheetName val="目录"/>
      <sheetName val="制造费用"/>
      <sheetName val="营业费用"/>
      <sheetName val="¡À¨´__500"/>
      <sheetName val="¨¢_¦Ì_D__¨®"/>
      <sheetName val="¨¢_¦Ì_520"/>
      <sheetName val="D__¨º72"/>
      <sheetName val="_¨¬_2¡À|"/>
      <sheetName val="¨¬______¡§"/>
      <sheetName val="_¨¹_____¡§"/>
      <sheetName val="_¨¹__¦Ì-__"/>
      <sheetName val="10_¨¨¨¤|¡ã¡Á"/>
      <sheetName val="10_¨¨__¡ã¡Á"/>
      <sheetName val="10_¨¨____"/>
      <sheetName val="¨°__¡¤¨º£¤¨¨a"/>
      <sheetName val="__¨®¨°o___"/>
      <sheetName val="¨¢_¦Ì__¡¤__"/>
      <sheetName val="_2¡À|_¡¤__"/>
      <sheetName val="___¡§_¡¤__"/>
      <sheetName val="¨º£¤¨¨a_¡ã____"/>
      <sheetName val="_¦Ì_¡Â"/>
      <sheetName val="_¨²¨¢_"/>
      <sheetName val="____"/>
      <sheetName val="12_¨ª"/>
      <sheetName val="¡ä¨´_¨²___¡¥"/>
      <sheetName val="所得税凭证抽查"/>
      <sheetName val="核算项目余额表"/>
      <sheetName val="2006内陆运输"/>
      <sheetName val="Financ. Overview"/>
      <sheetName val="OSP_Becht_Fin"/>
      <sheetName val="G_1R-Shou_COP_Gf"/>
      <sheetName val="G_1R_Shou_COP_Gf"/>
      <sheetName val="GP_analysis_Per_month"/>
      <sheetName val="Sales_breakdown_"/>
      <sheetName val="MA_Adj__Test"/>
      <sheetName val="Financ__Overview"/>
      <sheetName val="Ctinh 10kV"/>
      <sheetName val="会计事项调整表"/>
      <sheetName val="#REF!"/>
      <sheetName val=""/>
      <sheetName val="P&amp;L weekly"/>
      <sheetName val="余良卿9月"/>
      <sheetName val="????????"/>
      <sheetName val="________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审核整体工作计划"/>
      <sheetName val="三级复核工作底稿"/>
      <sheetName val="审核过程中重大问题请示报告"/>
      <sheetName val="与客户交换意见记录"/>
      <sheetName val="企业内部控制制度调查问卷"/>
      <sheetName val="企业提供资料清单"/>
      <sheetName val="企业基本情况表"/>
      <sheetName val="会计凭证抽查表"/>
      <sheetName val="通用工作记录表"/>
      <sheetName val="审核标识说明表"/>
      <sheetName val="主营业务收入审核表"/>
      <sheetName val="销售退回审核表"/>
      <sheetName val="销售折扣与折让审核表"/>
      <sheetName val="其他业务收入审核表"/>
      <sheetName val="营业外收入审核表"/>
      <sheetName val="补贴收入审核表"/>
      <sheetName val="投资收益审核表"/>
      <sheetName val="主营业务成本审核表"/>
      <sheetName val="生产成本及主营业务成本审核表"/>
      <sheetName val="主营业务税金及附加审核表"/>
      <sheetName val="其他业务支出审核表"/>
      <sheetName val="管理费用审核表"/>
      <sheetName val="营业费用审核表"/>
      <sheetName val="制造费用审核表"/>
      <sheetName val="营业外支出审核表"/>
      <sheetName val="财务费用审核表"/>
      <sheetName val="以前年度损益调整审核表"/>
      <sheetName val="工资薪金和职工福利等三项经费审核表"/>
      <sheetName val="利息支出审核表"/>
      <sheetName val="业务招待费审核表"/>
      <sheetName val="公益救济性捐赠支出审核表"/>
      <sheetName val="固定资产及折旧审核表"/>
      <sheetName val="无形资产（递延资产）及摊销审核表"/>
      <sheetName val="广告费支出审核表"/>
      <sheetName val="业务宣传费审核表"/>
      <sheetName val="上缴总机构管理费审核表"/>
      <sheetName val="业务佣金审核表"/>
      <sheetName val="坏帐损失、坏帐准备金审核表"/>
      <sheetName val="资产盘亏、毁损和报废审核表"/>
      <sheetName val="租金支出审核表"/>
      <sheetName val="研究开发费用审核表"/>
      <sheetName val="其他扣除费用审核表"/>
      <sheetName val="不允许扣除项目审核表"/>
      <sheetName val="纳税调整减少项目审核表"/>
      <sheetName val="货币资金审核表"/>
      <sheetName val="银行存款帐户余额调节表"/>
      <sheetName val="存货审核表"/>
      <sheetName val="存货抽查表"/>
      <sheetName val="短期投资审核表"/>
      <sheetName val="长期投资审核表"/>
      <sheetName val="应收帐款审核表"/>
      <sheetName val="预付帐款审核表"/>
      <sheetName val="其他应收款审核表"/>
      <sheetName val="应收票据审核表"/>
      <sheetName val="待摊费用审核表"/>
      <sheetName val="应付帐款审核表"/>
      <sheetName val="预收帐款审核表"/>
      <sheetName val="其他应付款审核表"/>
      <sheetName val="应付票据审核表"/>
      <sheetName val="预提费用审核表"/>
      <sheetName val="短期借款|长期借款|长期应付款审核表"/>
      <sheetName val="应付工资|应付福利费审核表"/>
      <sheetName val="实收资本审核表"/>
      <sheetName val="基本参数"/>
      <sheetName val="资本公积审核表"/>
      <sheetName val="审核项目汇总表2-1"/>
      <sheetName val="审核项目汇总表2-2"/>
      <sheetName val="财务费用分析"/>
      <sheetName val="调整项目"/>
      <sheetName val="资产负债表"/>
      <sheetName val="损益表"/>
      <sheetName val="已交税金"/>
      <sheetName val="主表"/>
      <sheetName val="附表1-1"/>
      <sheetName val="附表1-2"/>
      <sheetName val="附表2-1"/>
      <sheetName val="附表2-2"/>
      <sheetName val="附表3"/>
      <sheetName val="审核表"/>
      <sheetName val="附表4"/>
      <sheetName val="附表5"/>
      <sheetName val="附表6"/>
      <sheetName val="附表7"/>
      <sheetName val="附表8"/>
      <sheetName val="附表10"/>
      <sheetName val="附表11"/>
      <sheetName val="附表12"/>
      <sheetName val="附表13"/>
      <sheetName val="附表14-1"/>
      <sheetName val="附表14-2"/>
      <sheetName val="附表14-3"/>
      <sheetName val="可能存在的问题"/>
      <sheetName val="凭证抽查记录"/>
      <sheetName val="往来替代测试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POWERASSUMPTIONS"/>
      <sheetName val="Sheet1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G.1R-Shou COP Gf"/>
      <sheetName val="_REF!"/>
      <sheetName val="Toolbox"/>
      <sheetName val="说明"/>
      <sheetName val="销量"/>
      <sheetName val="共享"/>
      <sheetName val="促销活动"/>
      <sheetName val="活动"/>
      <sheetName val="总表"/>
      <sheetName val="XL4Poppy"/>
      <sheetName val="核算项目余额表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ºËËãÏîÄ¿Óà¶î±í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o???????¨®¨¤??¡À¨ª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o_______¨®¨¤__¡À¨ª"/>
      <sheetName val="eqpmad2"/>
      <sheetName val="明细分类账"/>
      <sheetName val="B"/>
      <sheetName val="22号"/>
      <sheetName val="SW-TEO"/>
      <sheetName val="BALANCE SHEET"/>
      <sheetName val="#REF"/>
      <sheetName val="所得税凭证抽查"/>
      <sheetName val="gvl"/>
      <sheetName val="Financ. Overview"/>
      <sheetName val="企业表一"/>
      <sheetName val="M-5C"/>
      <sheetName val="M-5A"/>
      <sheetName val="M1-1A-1"/>
      <sheetName val="E&amp;UA應收票據及帳款,營業收入"/>
      <sheetName val="F&amp;VA存貨及營業成本"/>
      <sheetName val="S衍生性金融商品及避險、或有及承諾事項"/>
      <sheetName val="N應付票據及帳款"/>
      <sheetName val=""/>
      <sheetName val="2002.1-6管理费用"/>
      <sheetName val="物资采购含税转出"/>
      <sheetName val="KKKKKKKK"/>
      <sheetName val="损益表（按单位)01"/>
      <sheetName val="YS02-02"/>
      <sheetName val="E1020"/>
      <sheetName val="_x005f_x0000__x005f_x0000__x005f_x0000__x005f_x0000__x0"/>
      <sheetName val="附件8---销售模式统计"/>
      <sheetName val="IGCHART"/>
      <sheetName val="PZ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1"/>
      <sheetName val="Sheet2"/>
      <sheetName val="Sheet3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6月"/>
      <sheetName val="SW-TEO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XL4Poppy"/>
      <sheetName val="说明"/>
      <sheetName val="销量"/>
      <sheetName val="共享"/>
      <sheetName val="促销活动"/>
      <sheetName val="活动"/>
      <sheetName val="总表"/>
      <sheetName val="企业表一"/>
      <sheetName val="2002年关联方余额及交易"/>
      <sheetName val="核算项目余额表"/>
      <sheetName val="凭证抽查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ËµÃ÷"/>
      <sheetName val="ÏúÁ¿"/>
      <sheetName val="¹²Ïí"/>
      <sheetName val="´ÙÏú»î¶¯"/>
      <sheetName val="»î¶¯"/>
      <sheetName val="×Ü±í"/>
      <sheetName val="ÆóÒµ±íÒ»"/>
      <sheetName val="2002Äê¹ØÁª·½Óà¶î¼°½»Ò×"/>
      <sheetName val="ºËËãÏîÄ¿Óà¶î±í"/>
      <sheetName val="Æ¾Ö¤³é²é"/>
      <sheetName val="?¡è??¦Ì¡Á??"/>
      <sheetName val="1¨¹¨¤¨ª¡¤?¨®??¡è??"/>
      <sheetName val="1¨¬?¡§¨¦¨²2¨²3¨¦¡À??¡è?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¡À¡§-¡À¨ª1-¨¨?¨ºy¨ª3??"/>
      <sheetName val="??¡À¡§-¡À¨ª2-?¨¤?¦Ì¨ª3??"/>
      <sheetName val="??¡À¡§-¡À¨ª3-D?¡Á¨º¨ª3??"/>
      <sheetName val="??¡À¡§-¡À¨ª4-?¡ê¨¤?¨ª3??"/>
      <sheetName val="¡§-¡À¨ª5-?¡À1¡è?¨´¡À?D??¡é¨ª3??"/>
      <sheetName val="6-2?¡¤?¡Á¡§¨°¦Ì¨¨??¡ÀD??¡é¨ª3??"/>
      <sheetName val="??¡À¡§-¡À¨ª7-¨¤¨ª??1¡è¨ª3??"/>
      <sheetName val="À¨ª8-1¡è¨¦??¡é¨°a¨ªa¨º?1¨º¨ª3??"/>
      <sheetName val="§-¡À¨ª9-¨®?1¡è?¨´¨°¨¦¨º??t¨ª3??"/>
      <sheetName val="?¦Ì?¡Â"/>
      <sheetName val="?¨²¨¢?"/>
      <sheetName val="12?¨ª"/>
      <sheetName val="¡ä¨´?¨²???¡¥"/>
      <sheetName val="???¡¥"/>
      <sheetName val="¡Á¨¹¡À¨ª"/>
      <sheetName val="?¨®¨°¦Ì¡À¨ª¨°?"/>
      <sheetName val="应收票据(关联方)"/>
      <sheetName val="_¡è__¦Ì¡Á__"/>
      <sheetName val="1¨¹¨¤¨ª¡¤_¨®__¡è__"/>
      <sheetName val="1¨¬_¡§¨¦¨²2¨²3¨¦¡À__¡è_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¦Ì_¡Â"/>
      <sheetName val="_¨²¨¢_"/>
      <sheetName val="12_¨ª"/>
      <sheetName val="¡ä¨´_¨²___¡¥"/>
      <sheetName val="___¡¥"/>
      <sheetName val="_¨®¨°¦Ì¡À¨ª¨°_"/>
      <sheetName val="B"/>
      <sheetName val="M-5C"/>
      <sheetName val="M-5A"/>
      <sheetName val="10-3.向关联方采购固定资产"/>
      <sheetName val="#REF!"/>
      <sheetName val="detail"/>
      <sheetName val="所得税凭证抽查"/>
      <sheetName val="GPTLBX90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0-3_向关联方采购固定资产"/>
      <sheetName val="Open"/>
      <sheetName val="M11"/>
      <sheetName val="M11-1"/>
      <sheetName val="Cover"/>
      <sheetName val="Assumption"/>
      <sheetName val="F1"/>
      <sheetName val="利润表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库存商品余额表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B"/>
      <sheetName val="A430"/>
      <sheetName val="清单12.31"/>
      <sheetName val="E1020"/>
      <sheetName val="审计说明"/>
      <sheetName val="制造费用明细表"/>
      <sheetName val="生产成本检查表"/>
      <sheetName val="导引表"/>
      <sheetName val="已发货或已退货未开票"/>
      <sheetName val="其他货币资金.dbf"/>
      <sheetName val="银行存款.dbf"/>
      <sheetName val="科目余额表"/>
      <sheetName val="交易性金融资产"/>
      <sheetName val="PER SALES ORG"/>
      <sheetName val="YS02_02"/>
      <sheetName val="企业表一"/>
      <sheetName val="M-5C"/>
      <sheetName val="M-5A"/>
      <sheetName val="Sheet2"/>
      <sheetName val="Sheet3"/>
      <sheetName val="其他应付款科目余额2005.12.31"/>
      <sheetName val="参数"/>
      <sheetName val="FO-1明细表"/>
      <sheetName val="应收付帐龄"/>
      <sheetName val="收入明细－按客户"/>
      <sheetName val="F1"/>
      <sheetName val="_008item"/>
      <sheetName val="销售费用截止测试"/>
      <sheetName val="项目基本情况"/>
      <sheetName val="loan database"/>
      <sheetName val="存货监盘计划"/>
      <sheetName val="存货分析性复核"/>
      <sheetName val="库存商品收发存"/>
      <sheetName val="应付账款外币"/>
      <sheetName val="原材料收发存"/>
      <sheetName val="银行存款函证结果汇总表"/>
      <sheetName val="其他应收款明细表"/>
      <sheetName val="累计1"/>
      <sheetName val="资产负债表"/>
      <sheetName val="新准则TB"/>
      <sheetName val="背书承兑付款类型（隐藏）"/>
      <sheetName val="A3"/>
      <sheetName val="ZE封面"/>
      <sheetName val="ZE-1明细表"/>
      <sheetName val="Toolbox"/>
      <sheetName val="ZM-0调整分录"/>
      <sheetName val="制造费用"/>
      <sheetName val="资产负债表及损益表"/>
      <sheetName val="重要内部交易"/>
      <sheetName val="财务费用"/>
      <sheetName val="管理费用"/>
      <sheetName val="目录"/>
      <sheetName val="营业费用"/>
      <sheetName val="PIT"/>
      <sheetName val="#REF!"/>
      <sheetName val="2006"/>
      <sheetName val="折旧测试2007"/>
      <sheetName val="核算项目余额表"/>
      <sheetName val="G9-1"/>
      <sheetName val="原值及折旧明细表"/>
      <sheetName val="固定资产预测"/>
      <sheetName val="存货入库截止性测试"/>
      <sheetName val="27-7"/>
      <sheetName val="SW-TEO"/>
      <sheetName val="其他应收款－单位凭证"/>
      <sheetName val="预付帐款明细表"/>
      <sheetName val="UFPrn20050920093221"/>
      <sheetName val="UFPrn20081116161818"/>
      <sheetName val="包增减变动"/>
      <sheetName val="目錄"/>
      <sheetName val="役"/>
      <sheetName val="Contacts"/>
      <sheetName val="512101明细"/>
      <sheetName val="512102明细"/>
      <sheetName val="512103明细"/>
      <sheetName val="512106明细"/>
      <sheetName val="510102"/>
      <sheetName val="510103"/>
      <sheetName val="510104"/>
      <sheetName val="512101"/>
      <sheetName val="512102"/>
      <sheetName val="512103"/>
      <sheetName val="新城资金明细"/>
      <sheetName val="申鑫大厦租金明细"/>
      <sheetName val="三林明细"/>
      <sheetName val="东陆明细"/>
      <sheetName val="INVDAYS"/>
      <sheetName val="NBCF"/>
      <sheetName val="初始设定"/>
      <sheetName val="Sheet1 (11)"/>
      <sheetName val="人民币"/>
      <sheetName val="美元"/>
      <sheetName val="6月收入预测"/>
      <sheetName val="外地"/>
      <sheetName val="坯布"/>
      <sheetName val="材料"/>
      <sheetName val="外销"/>
      <sheetName val="总部帐2"/>
      <sheetName val="计划财务部"/>
      <sheetName val="行政&amp;人力资源部"/>
      <sheetName val="现金流量主表"/>
      <sheetName val="税金表"/>
      <sheetName val="利润表"/>
      <sheetName val="现金流量附表"/>
      <sheetName val="C1-2"/>
      <sheetName val="其他业务利润明细表"/>
      <sheetName val="投资收益明细表"/>
      <sheetName val="未交税金明细表"/>
      <sheetName val="现金抽凭"/>
      <sheetName val="FD-1明细表"/>
      <sheetName val="应付账款"/>
      <sheetName val="UFPrn20031213110049"/>
      <sheetName val="1月"/>
      <sheetName val="XL4Poppy"/>
      <sheetName val="3级余额表-累计"/>
      <sheetName val="P&amp;A"/>
      <sheetName val="出租开发产品明细"/>
      <sheetName val="eqpmad2"/>
      <sheetName val="#REF"/>
      <sheetName val="设定"/>
      <sheetName val="G.1R-Shou COP Gf"/>
      <sheetName val="_______"/>
      <sheetName val="订单418"/>
      <sheetName val="基本信息及附注"/>
      <sheetName val="湖南湘潭应付个人明细帐"/>
      <sheetName val="应收账龄BS.01"/>
      <sheetName val="货币资金检查表"/>
      <sheetName val="应收账款检查表"/>
      <sheetName val="其他应收款检查表"/>
      <sheetName val="待摊费用检查表"/>
      <sheetName val="应收票据检查表"/>
      <sheetName val="预付账款检查表"/>
      <sheetName val="其他应付款4-12月份明细表"/>
      <sheetName val="营业费用截止"/>
      <sheetName val="10明细表"/>
      <sheetName val="本年调整分录"/>
      <sheetName val="本年试算表"/>
      <sheetName val="福利费1"/>
      <sheetName val="索引"/>
      <sheetName val="主营业务税金及附加Dy"/>
      <sheetName val="应收账款Dy"/>
      <sheetName val="中山低值"/>
      <sheetName val="长期待摊费用Dy"/>
      <sheetName val="财务成本"/>
      <sheetName val="应付账款明细BS.09 "/>
      <sheetName val="订单"/>
      <sheetName val="101"/>
      <sheetName val="Sheet1"/>
      <sheetName val="基础信息"/>
      <sheetName val="民生08.8.27--2012.8.27还款计划"/>
      <sheetName val="民生08.12.25-2012.12.25还款计划"/>
      <sheetName val="固定资产"/>
      <sheetName val="其他应收款－个人借款明细"/>
      <sheetName val="UFPrn20090205131054"/>
      <sheetName val="master"/>
      <sheetName val="审计调整"/>
      <sheetName val="封面、目录"/>
      <sheetName val="封面"/>
      <sheetName val="负债权益类"/>
      <sheetName val="资产类"/>
      <sheetName val="损益类"/>
      <sheetName val="投资抵销明细"/>
      <sheetName val="现金流量表(2)"/>
      <sheetName val="现金流量表(1)"/>
      <sheetName val="烧结06"/>
      <sheetName val="生铁06"/>
      <sheetName val="7月资产明细"/>
      <sheetName val="ZH1-4其他应收款个别认定"/>
      <sheetName val="ZH1-3应收账款个别认定"/>
      <sheetName val="dm"/>
      <sheetName val="KKKKKKKK"/>
      <sheetName val="ZC-0封面"/>
      <sheetName val="XREF"/>
      <sheetName val="_004固定资产"/>
      <sheetName val="_003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档案"/>
      <sheetName val="Control"/>
      <sheetName val="A16C"/>
      <sheetName val="预收帐款"/>
      <sheetName val="折旧勾稽配比"/>
      <sheetName val="3337"/>
      <sheetName val="4137"/>
      <sheetName val="4151"/>
      <sheetName val="4154"/>
      <sheetName val="4156"/>
      <sheetName val="_2594"/>
      <sheetName val="_2598"/>
      <sheetName val="2600"/>
      <sheetName val="5076"/>
      <sheetName val="_5174"/>
      <sheetName val="本部资"/>
      <sheetName val="订"/>
      <sheetName val="应付股利Dy"/>
      <sheetName val="交易性金融资产Dy"/>
      <sheetName val="公司基本情况表"/>
      <sheetName val="原材料抽查表"/>
      <sheetName val="ZI13生产能力调查"/>
      <sheetName val="ACTINV"/>
      <sheetName val="勿删"/>
      <sheetName val="试算平衡表"/>
      <sheetName val="Auto Monthly Inputs "/>
      <sheetName val="收入"/>
      <sheetName val="说明"/>
      <sheetName val="4-货币资金-现金"/>
      <sheetName val="09年"/>
      <sheetName val="情况表"/>
      <sheetName val="COVER"/>
      <sheetName val="UFPrn20061113135115"/>
      <sheetName val="应收账款明细余额表1-9本位币"/>
      <sheetName val="POWER ASSUMPTIONS"/>
      <sheetName val="定义名称"/>
      <sheetName val="Main"/>
      <sheetName val="项目(序列)"/>
      <sheetName val="长期股权投资"/>
      <sheetName val="TB BS"/>
      <sheetName val="应收账款明细表"/>
      <sheetName val="会计科目"/>
      <sheetName val="应交税金"/>
      <sheetName val="10色母料"/>
      <sheetName val="其他应收款－个人借款"/>
      <sheetName val="Sch PR-2"/>
      <sheetName val="Sch PR-3"/>
      <sheetName val="应付预算(阵地电费-SHMTR)"/>
      <sheetName val="应付账款 (2)"/>
      <sheetName val="应付账款明细表"/>
      <sheetName val="设备部房屋"/>
      <sheetName val="固定资产清单"/>
      <sheetName val="材料采购－原材料（购价）"/>
      <sheetName val="510101明细"/>
      <sheetName val="gruou Material"/>
      <sheetName val="UFPrn20090217100744"/>
      <sheetName val="明细分类账"/>
      <sheetName val="底盘厂"/>
      <sheetName val="基础数据"/>
      <sheetName val="同行评审"/>
      <sheetName val="(9) 应收账款账龄"/>
      <sheetName val="资产负债表利润及利润分配表"/>
      <sheetName val="(9)_应收账款账龄"/>
      <sheetName val="UFPrn20040214175648"/>
      <sheetName val="“管理费用”  明细表"/>
      <sheetName val="分析程序-分产品销售收入、成本分析表"/>
      <sheetName val="应付账款审定"/>
      <sheetName val="基本信息"/>
      <sheetName val="应收帐款明细表"/>
      <sheetName val="银行存款明细表"/>
      <sheetName val="CA_new"/>
      <sheetName val="UFPrn20070124182342"/>
      <sheetName val="名称表"/>
      <sheetName val="ZA封面"/>
      <sheetName val="_"/>
      <sheetName val="预收账款余额查验"/>
      <sheetName val="124301 查询"/>
      <sheetName val="经贸库存商品"/>
      <sheetName val="收入利润"/>
      <sheetName val="审计项目信息"/>
      <sheetName val="axcr775(拆件汇总)"/>
      <sheetName val="Economic evaluation - FY98 base"/>
      <sheetName val="勾稽表OverView"/>
      <sheetName val="_5081"/>
      <sheetName val="序时帐"/>
      <sheetName val="_2704"/>
      <sheetName val="_2706"/>
      <sheetName val="_8002"/>
      <sheetName val="CGA往来账龄表"/>
      <sheetName val="Inputs"/>
      <sheetName val="08.8"/>
      <sheetName val="5月"/>
      <sheetName val="6月"/>
      <sheetName val="内部购入存货明细表"/>
      <sheetName val="其他业务收入封面"/>
      <sheetName val="UFPrn20040104084034"/>
      <sheetName val="SE-3同期比较"/>
      <sheetName val="项目"/>
      <sheetName val="detail"/>
      <sheetName val="利本年"/>
      <sheetName val="利上年"/>
      <sheetName val="5折旧预测ok"/>
      <sheetName val="11"/>
      <sheetName val="12"/>
      <sheetName val="6"/>
      <sheetName val="8"/>
      <sheetName val="9"/>
      <sheetName val="4"/>
      <sheetName val="5"/>
      <sheetName val="10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货币资金审定表"/>
      <sheetName val="现金"/>
      <sheetName val="现金大额支出抽查"/>
      <sheetName val="银行明细"/>
      <sheetName val="银行大额支出"/>
      <sheetName val="应收账款"/>
      <sheetName val="坏账准备"/>
      <sheetName val="其他应收款主表"/>
      <sheetName val="其他应收款单位明细"/>
      <sheetName val="其他应收款个人明细"/>
      <sheetName val="应付帐款抽凭"/>
      <sheetName val="贷方帐龄"/>
      <sheetName val="应付帐款余额"/>
      <sheetName val="借方账龄"/>
      <sheetName val="应付帐款"/>
      <sheetName val="应付工资"/>
      <sheetName val="应付福利费"/>
      <sheetName val="营业费用"/>
      <sheetName val="图表1"/>
      <sheetName val="管理费用"/>
      <sheetName val="图表2"/>
      <sheetName val="内部往来"/>
      <sheetName val="内部交易、往来"/>
      <sheetName val="存货"/>
      <sheetName val="科技"/>
      <sheetName val="库存商品"/>
      <sheetName val="固定资产主表"/>
      <sheetName val="固定资产"/>
      <sheetName val="累计折旧"/>
      <sheetName val="累计折旧测试"/>
      <sheetName val="营业外收入支出"/>
      <sheetName val="短期借款"/>
      <sheetName val="待处理财产损溢"/>
      <sheetName val="长期投资"/>
      <sheetName val="开办费"/>
      <sheetName val="补贴收入"/>
      <sheetName val="长期待摊费用"/>
      <sheetName val="主营业务收入抽查"/>
      <sheetName val="其他应付款"/>
      <sheetName val="青鸟发展公司"/>
      <sheetName val="财务费用"/>
      <sheetName val="待摊费用"/>
      <sheetName val="盈余公积"/>
      <sheetName val="本年利润"/>
      <sheetName val="未分配利润"/>
      <sheetName val="主营税金及附加"/>
      <sheetName val="增值税 "/>
      <sheetName val="应交税金"/>
      <sheetName val="其他应交款"/>
      <sheetName val="回款抽查"/>
      <sheetName val="预收账款"/>
      <sheetName val="成本"/>
      <sheetName val="收入"/>
      <sheetName val="毛利分析"/>
      <sheetName val="收入、成本主表"/>
      <sheetName val="函证"/>
      <sheetName val="附注"/>
      <sheetName val="现金流量表"/>
      <sheetName val="附表6"/>
      <sheetName val="Assump2"/>
      <sheetName val="Sheet1"/>
      <sheetName val="PER SALES 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"/>
      <sheetName val="其他货币资金"/>
      <sheetName val="货币资金截止测试"/>
      <sheetName val="借方"/>
      <sheetName val="贷方 "/>
      <sheetName val="以前预收"/>
      <sheetName val="借方函证"/>
      <sheetName val="借方函证 (2)"/>
      <sheetName val="贷方函证"/>
      <sheetName val="贷方函证 (2)"/>
      <sheetName val="坏账准备"/>
      <sheetName val="产成品对照表定稿"/>
      <sheetName val="原材料明细表"/>
      <sheetName val="委托各月明细"/>
      <sheetName val="固定资产分类明细"/>
      <sheetName val="2001年分类汇总"/>
      <sheetName val="2002年分类汇总"/>
      <sheetName val="固定资产表2002年1-6月定稿"/>
      <sheetName val="累计折旧分配"/>
      <sheetName val="至2002年6月已提足折旧部分"/>
      <sheetName val="审计调整明细"/>
      <sheetName val="固定资产盘点清单"/>
      <sheetName val="喷织分厂盘点"/>
      <sheetName val="印花分厂盘点"/>
      <sheetName val="宽幅分厂盘点"/>
      <sheetName val="在建工程明细表2002"/>
      <sheetName val="在建工程暂估明细"/>
      <sheetName val="短期合同清单"/>
      <sheetName val="短期借款汇总表"/>
      <sheetName val="短期借款明细表"/>
      <sheetName val="广发短借"/>
      <sheetName val="工行短借"/>
      <sheetName val="交行短借"/>
      <sheetName val="中行短借"/>
      <sheetName val="华夏短借"/>
      <sheetName val="联社安办短借"/>
      <sheetName val="建行安分短借"/>
      <sheetName val="信用柯办短借"/>
      <sheetName val="按收票人分类"/>
      <sheetName val="按银行分类明细表"/>
      <sheetName val="税金"/>
      <sheetName val="增值税2"/>
      <sheetName val="增值税3"/>
      <sheetName val="01年增值税"/>
      <sheetName val="其他未交款"/>
      <sheetName val="预提费用审定表"/>
      <sheetName val="预提费用"/>
      <sheetName val="预提费用各月明细"/>
      <sheetName val="利息匡算"/>
      <sheetName val="借款利息"/>
      <sheetName val="美元借款利息-长期借款"/>
      <sheetName val="应保留利息"/>
      <sheetName val="利息实际支付情况 (2)"/>
      <sheetName val="借款利息-短期借款"/>
      <sheetName val="长期借款明细表 (2)"/>
      <sheetName val="借款利息-长期借款"/>
      <sheetName val="合同清单"/>
      <sheetName val="长期借款汇总表"/>
      <sheetName val="长期借款明细表"/>
      <sheetName val="中行长借"/>
      <sheetName val="工行长借"/>
      <sheetName val="交行长借"/>
      <sheetName val="建行齐贤长借"/>
      <sheetName val="建行安分长借"/>
      <sheetName val="01、02"/>
      <sheetName val="主要品种"/>
      <sheetName val="主要品种月份"/>
      <sheetName val="单价"/>
      <sheetName val="关联单价"/>
      <sheetName val="Sheet1 (2)"/>
      <sheetName val="2002.1-6管理费用"/>
      <sheetName val="利息实际支付情况"/>
      <sheetName val="财务费用"/>
      <sheetName val="财务费用 (2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折旧费用每月分配表"/>
      <sheetName val="明细"/>
      <sheetName val="XL4Poppy"/>
      <sheetName val="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流量表其他项目明细表 (2)"/>
      <sheetName val="资产负债表"/>
      <sheetName val="利润及利润分配表"/>
      <sheetName val="现金流量表"/>
      <sheetName val="现金流量表 (2)"/>
      <sheetName val="现金流量附表"/>
      <sheetName val="流量表其他项目明细表"/>
      <sheetName val="内部现金流量往来明细表 (2)"/>
      <sheetName val="内部往来明细表"/>
      <sheetName val="内部销售明细表"/>
      <sheetName val="内部现金流量往来明细表"/>
      <sheetName val="内部购进明细表"/>
      <sheetName val="销售表（工业)-04"/>
      <sheetName val="主营收支"/>
      <sheetName val="产品销售明细表"/>
      <sheetName val="税表 "/>
      <sheetName val="生产经营月报"/>
      <sheetName val="补充资料"/>
      <sheetName val="财务费用明细表"/>
      <sheetName val="管理费用"/>
      <sheetName val="快报"/>
      <sheetName val="预付账款明细表 "/>
      <sheetName val="其他应收款明细表"/>
      <sheetName val="销售表（工业)"/>
      <sheetName val="2.5"/>
      <sheetName val="当月应收"/>
      <sheetName val="B"/>
      <sheetName val="新准则T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针剂汇总"/>
      <sheetName val="针剂"/>
      <sheetName val="输液汇总"/>
      <sheetName val="输液"/>
      <sheetName val="系统汇总"/>
      <sheetName val="输液汇总-南"/>
      <sheetName val="输液-南"/>
      <sheetName val="针剂汇总-南"/>
      <sheetName val="针剂-南"/>
      <sheetName val="系统累计-南"/>
      <sheetName val="湖南累计"/>
      <sheetName val="累计发货"/>
      <sheetName val="2.5"/>
      <sheetName val="2.7"/>
      <sheetName val="2.8"/>
      <sheetName val="2.9"/>
      <sheetName val="2.10-2.12"/>
      <sheetName val="2.13"/>
      <sheetName val="2.14"/>
      <sheetName val="2.15"/>
      <sheetName val="2.16"/>
      <sheetName val="2.17-2.19"/>
      <sheetName val="2.20"/>
      <sheetName val="2.21"/>
      <sheetName val="2.22"/>
      <sheetName val="2.23"/>
      <sheetName val="2.24-2.26"/>
      <sheetName val="Sheet1"/>
      <sheetName val="内部购进明细表"/>
      <sheetName val="B"/>
      <sheetName val="XL4Poppy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UFPrn20070303114642"/>
      <sheetName val="B"/>
      <sheetName val="表21 净利润调节表"/>
      <sheetName val="Final sampl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UFPrn20070303114642"/>
      <sheetName val="yb"/>
      <sheetName val="应交税费实质性程序"/>
      <sheetName val="全路径科目名称表"/>
      <sheetName val="55402"/>
      <sheetName val="POWER ASSUMPTIONS"/>
      <sheetName val="loan database"/>
      <sheetName val="B"/>
      <sheetName val="Consol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往来款替代测试表－连轴器"/>
      <sheetName val="往来款替代测试表－电器"/>
      <sheetName val="往来款替代测试表－减震"/>
      <sheetName val="往来款替代测试表－丰乐"/>
      <sheetName val="往来款替代测试表－法雷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收入增长比"/>
      <sheetName val="Sheet1"/>
      <sheetName val="05"/>
      <sheetName val="06"/>
      <sheetName val="08退"/>
      <sheetName val="07"/>
      <sheetName val="07退06年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现金流预测"/>
      <sheetName val="主营业务收入预测"/>
      <sheetName val="2营业费用预测ok"/>
      <sheetName val="营业费用(明细)"/>
      <sheetName val="3管理费用预测ok"/>
      <sheetName val="管理费用(明细)"/>
      <sheetName val="折旧ok"/>
      <sheetName val="4固定资产构成分析"/>
      <sheetName val="5折旧预测ok"/>
      <sheetName val="6摊销预测ok"/>
      <sheetName val="7财务费用预测ok"/>
      <sheetName val="8营运资金"/>
      <sheetName val="历年资产负债"/>
      <sheetName val="Beta系数确定"/>
      <sheetName val="财务分析"/>
      <sheetName val="成本预测"/>
      <sheetName val="利润预测"/>
      <sheetName val="收入"/>
      <sheetName val="说明"/>
      <sheetName val="yb"/>
      <sheetName val="外销涤布"/>
      <sheetName val="账面外销"/>
      <sheetName val="SW-TE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审定表-其他应收款"/>
      <sheetName val="其他应收款查证"/>
      <sheetName val="其他应收款－凭证抽查"/>
      <sheetName val="审定表-其他应付款"/>
      <sheetName val="其他应付款查证"/>
      <sheetName val="其他应付款－凭证抽查"/>
      <sheetName val="其他应付款函证"/>
      <sheetName val="审定表-固定资产"/>
      <sheetName val="固定资产、折旧及减值准备分类明细表"/>
      <sheetName val="2007年固定资产折旧20-10-5年"/>
      <sheetName val="车辆行驶证"/>
      <sheetName val="固定资产增减检查表"/>
      <sheetName val="Sheet31"/>
      <sheetName val="固定资产抽盘表"/>
      <sheetName val="折旧分配表"/>
      <sheetName val="审定表-固定资产清理"/>
      <sheetName val="固定资产清理查证表"/>
      <sheetName val="凭证抽查-固定资产清理"/>
      <sheetName val="审定表－长期待摊费用"/>
      <sheetName val="长期待摊费用查证表"/>
      <sheetName val="长期待摊费用摊销测算表"/>
      <sheetName val="凭证抽查－长期待摊费用"/>
      <sheetName val="审定表1-应付职工薪酬"/>
      <sheetName val="Sheet33"/>
      <sheetName val="应付职工薪酬"/>
      <sheetName val="应付职工薪酬计提分配"/>
      <sheetName val="应付工资每月明细"/>
      <sheetName val="凭证抽查－应付职工薪酬"/>
      <sheetName val="审定表1-销售费用"/>
      <sheetName val="销售费用查证表"/>
      <sheetName val="凭证抽查－销售费用"/>
      <sheetName val="销售费用截止测试表"/>
      <sheetName val="存货本年明细表"/>
      <sheetName val="产成品本年明细"/>
      <sheetName val="生产成本上年明细"/>
      <sheetName val="生产成本上2年明细"/>
      <sheetName val="4.产成品导引"/>
      <sheetName val="生产成本本年明细"/>
      <sheetName val="计价测试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tax"/>
      <sheetName val="tax (2)"/>
      <sheetName val="TB "/>
      <sheetName val="_540101"/>
      <sheetName val="_540102"/>
      <sheetName val="55402"/>
      <sheetName val="_5402"/>
      <sheetName val="_6001"/>
      <sheetName val="_6401"/>
      <sheetName val="_54010101"/>
      <sheetName val="_54010102"/>
      <sheetName val="_54010103"/>
      <sheetName val="_54010104"/>
      <sheetName val="_08.57"/>
      <sheetName val="_08.58"/>
      <sheetName val="_08.21"/>
      <sheetName val="_07.47"/>
      <sheetName val="_08.24"/>
      <sheetName val="_08.45"/>
      <sheetName val="_08.28"/>
      <sheetName val="_07.08"/>
      <sheetName val="_07.15"/>
      <sheetName val="account"/>
      <sheetName val="E1020"/>
      <sheetName val="XL4Poppy"/>
      <sheetName val="Final sample listing"/>
      <sheetName val="enu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审计程序表1-400  F08"/>
      <sheetName val="长期股权投资审定表1-400-1"/>
      <sheetName val="长期股权投资审定表（续）1-400-1"/>
      <sheetName val="审计程序表1-500  B02"/>
      <sheetName val="固定资产及累计折旧审定表1-500-1"/>
      <sheetName val="固定资产检查表"/>
      <sheetName val="固定资产折旧匡算表"/>
      <sheetName val="不使用固定资产"/>
      <sheetName val="固定资产盘点（抽查）表1-500-4"/>
      <sheetName val="固定资产明细账"/>
      <sheetName val="固定资产卡片账"/>
      <sheetName val="审计程序表1-603  B05"/>
      <sheetName val="在建工程审定表1-603-1"/>
      <sheetName val="在建工程明细表"/>
      <sheetName val="在建工程查证1"/>
      <sheetName val="在建工程查证2"/>
      <sheetName val="在建工程查证3"/>
      <sheetName val="审计程序表1-801  F10"/>
      <sheetName val="ZU-1明细表"/>
      <sheetName val="无形资产摊销测算"/>
      <sheetName val="无形资产凭证测试"/>
      <sheetName val="ZV封面"/>
      <sheetName val="研发支出总表"/>
      <sheetName val="研发支明细表"/>
      <sheetName val="开发支出凭证测试"/>
      <sheetName val="审计程序表1-901  F12"/>
      <sheetName val="长摊明细表"/>
      <sheetName val="ZY封面"/>
      <sheetName val="审计程序表2-321  F19"/>
      <sheetName val="审计项目审定表（通用）"/>
      <sheetName val="专项应付款"/>
      <sheetName val="审计程序表3-101  F21"/>
      <sheetName val="实收资本（股本）审定表3-101-1"/>
      <sheetName val="审计程序表3-111  F22"/>
      <sheetName val="资本公积审定表3-111-1"/>
      <sheetName val="审计程序表3-121  F23"/>
      <sheetName val="盈余公积审定表3-121-1"/>
      <sheetName val="审计程序表3-141  F24"/>
      <sheetName val="未分配利润审定表3-141-1"/>
      <sheetName val="减值损失审定表"/>
      <sheetName val="SG-1"/>
      <sheetName val="SG-2"/>
      <sheetName val="减值损失账"/>
      <sheetName val="预计负债"/>
      <sheetName val="售后服务费预测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全部"/>
      <sheetName val="设备"/>
      <sheetName val="办公设备"/>
      <sheetName val="车辆"/>
      <sheetName val="电子设备"/>
      <sheetName val="船舶"/>
      <sheetName val="船坞"/>
      <sheetName val="码头账面"/>
      <sheetName val="其他建筑物"/>
      <sheetName val="房屋建筑物"/>
      <sheetName val="房屋建筑物-附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概括表、结果汇总表"/>
      <sheetName val="4-6-1房屋建筑物"/>
      <sheetName val="房屋建筑物、构筑物分类统计表"/>
      <sheetName val="房屋建筑物、构筑物权属统计表"/>
      <sheetName val="普通建筑物勘察表"/>
      <sheetName val="重要建筑物勘察表"/>
      <sheetName val="4-6-2构筑物"/>
      <sheetName val="无证建筑物-权属说明"/>
      <sheetName val="房产抵押情况汇总"/>
      <sheetName val="成本法-前期及其他费用利息利润取值"/>
      <sheetName val="成本法-工程造价指数表"/>
      <sheetName val="成本法-重要建筑决算调整法计算表"/>
      <sheetName val="成本法-重要房屋类比法计算表-宿舍楼"/>
      <sheetName val="宿舍楼造价指标"/>
      <sheetName val="工程造价资料"/>
      <sheetName val="工程竣工施工合同"/>
      <sheetName val="合同清单"/>
      <sheetName val="成本法-重置价格测算表"/>
      <sheetName val="成本法-普通房屋类比法计算表"/>
      <sheetName val="成本法-普通决算调整法"/>
      <sheetName val="成新率计算表-宿舍楼"/>
      <sheetName val="物业现状参考鉴定表"/>
      <sheetName val="成新率计算表-营业房"/>
      <sheetName val="耐用年限"/>
      <sheetName val="工程类别"/>
      <sheetName val="市场法-案例调查表"/>
      <sheetName val="市场法-计算表"/>
      <sheetName val="收益法-租金调查表"/>
      <sheetName val="收益法-计算表"/>
      <sheetName val="价格指数"/>
      <sheetName val="价格参考"/>
      <sheetName val="西码头基建"/>
      <sheetName val="码头费用"/>
      <sheetName val="西码头固定资产变动表"/>
      <sheetName val="东码头"/>
      <sheetName val="东码头固定资产变动表"/>
      <sheetName val="码头账面"/>
      <sheetName val="船坞"/>
      <sheetName val="船坞固定资产变动表"/>
      <sheetName val="2009-12转固"/>
      <sheetName val="2009-4转固"/>
      <sheetName val="2010-12转固"/>
      <sheetName val="2017-12转固"/>
      <sheetName val="坞门"/>
      <sheetName val="变电所调整"/>
      <sheetName val="询价记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XL4Popp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provision-movement02"/>
      <sheetName val="Sheet1"/>
      <sheetName val="#REF!"/>
      <sheetName val="关联交易-存款"/>
      <sheetName val="WTB"/>
      <sheetName val="삅ོ䚋栠Ѫ"/>
      <sheetName val="삅ོ䚋"/>
      <sheetName val="企业表一"/>
      <sheetName val="UFPrn20070303114642"/>
      <sheetName val="master"/>
      <sheetName val="#511BkRec"/>
      <sheetName val="BALANCE SHEET"/>
      <sheetName val="stock provision"/>
      <sheetName val="U_dis"/>
      <sheetName val="Tickmarks"/>
      <sheetName val="Tai khoan"/>
      <sheetName val="坏帐准备"/>
      <sheetName val="Defer tax"/>
      <sheetName val="Main"/>
      <sheetName val="SCH1"/>
      <sheetName val="SCH2"/>
      <sheetName val="SCH3"/>
      <sheetName val="SCH4"/>
      <sheetName val="SCH8"/>
      <sheetName val="B"/>
      <sheetName val="INPUT"/>
      <sheetName val="A3"/>
      <sheetName val="明细"/>
      <sheetName val="Flow"/>
      <sheetName val="Tax movement"/>
      <sheetName val="ISO Code"/>
      <sheetName val="100172"/>
      <sheetName val="COMPANY"/>
      <sheetName val="Source"/>
      <sheetName val="流资汇总"/>
      <sheetName val="F1"/>
      <sheetName val="ws9"/>
      <sheetName val="NN_GZ"/>
      <sheetName val="TB"/>
      <sheetName val="NN"/>
      <sheetName val="Ã«ÀûÂÊ·ÖÎö±í"/>
      <sheetName val="H R"/>
      <sheetName val="汇总of last year"/>
      <sheetName val="利润表"/>
      <sheetName val="资产负债表"/>
      <sheetName val="INVDAYS"/>
      <sheetName val="填表单位及所需资料清单"/>
      <sheetName val="E1020"/>
      <sheetName val="#REF"/>
      <sheetName val="IMPORT"/>
      <sheetName val="基本信息输入"/>
      <sheetName val="Download"/>
      <sheetName val="6-GZ"/>
      <sheetName val="F_OH"/>
      <sheetName val="设备部房屋"/>
      <sheetName val="VAS TB"/>
      <sheetName val="sd"/>
      <sheetName val="FD"/>
      <sheetName val="GI"/>
      <sheetName val="EE (3)"/>
      <sheetName val="PAVEMENT"/>
      <sheetName val="TRAFFIC"/>
      <sheetName val="t_b"/>
      <sheetName val="Purch. BP"/>
      <sheetName val="item"/>
      <sheetName val="9-1折旧"/>
      <sheetName val="06年全年回笼"/>
      <sheetName val="06年全年销售"/>
      <sheetName val="XL4Poppy"/>
      <sheetName val="基本指标"/>
      <sheetName val="Assump2"/>
      <sheetName val="预收帐款"/>
      <sheetName val="Common Assumptions"/>
      <sheetName val="eqpmad2"/>
      <sheetName val="后台"/>
      <sheetName val="关联方清单"/>
      <sheetName val="律师"/>
      <sheetName val="BPR"/>
      <sheetName val="列表"/>
      <sheetName val="Balance-M"/>
      <sheetName val="Tai_khoan"/>
      <sheetName val="BALANCE_SHEET"/>
      <sheetName val="Defer_tax"/>
      <sheetName val="stock_provision"/>
      <sheetName val="ISO_Code"/>
      <sheetName val="汇总of_last_year"/>
      <sheetName val="H_R"/>
      <sheetName val="Tax_movement"/>
      <sheetName val="Breakdown"/>
      <sheetName val="应付福利费"/>
      <sheetName val="XLR_NoRangeSheet"/>
      <sheetName val="本部损"/>
      <sheetName val="F"/>
      <sheetName val="2641 debtor confirmation contro"/>
      <sheetName val="XREF"/>
      <sheetName val="dm"/>
      <sheetName val="J301"/>
      <sheetName val="J200"/>
      <sheetName val="POWER ASSUMPTIONS"/>
      <sheetName val="收入"/>
      <sheetName val="Sale breakdown"/>
      <sheetName val="detail"/>
      <sheetName val="1#综合办公楼"/>
      <sheetName val="F101"/>
      <sheetName val="Toolbox"/>
      <sheetName val="Suppliers"/>
      <sheetName val="明细分类账"/>
      <sheetName val="清单12.31"/>
      <sheetName val="dxnsjtempsheet"/>
      <sheetName val="报表层次重要性水平"/>
      <sheetName val="所有者权益(股东权益)变动表(未审)"/>
      <sheetName val="Index"/>
      <sheetName val="1.企业基本资料"/>
      <sheetName val="4.资产负债表"/>
      <sheetName val="上报资产负债表"/>
      <sheetName val="上报损益表"/>
      <sheetName val="补充表"/>
      <sheetName val="Restate"/>
      <sheetName val="客户科目余额1-6"/>
      <sheetName val="内部往来明细帐"/>
      <sheetName val="盘点表"/>
      <sheetName val="序列"/>
      <sheetName val="定义"/>
      <sheetName val="说明"/>
      <sheetName val="04.9.30"/>
      <sheetName val="A4-2"/>
      <sheetName val="2002.1-6管理费用"/>
      <sheetName val="M-5C"/>
      <sheetName val="M-5A"/>
      <sheetName val="Validation source"/>
      <sheetName val="新准则TB"/>
      <sheetName val="2002年预提费用"/>
      <sheetName val="应收票据(关联方)"/>
      <sheetName val="I1"/>
      <sheetName val="OPI"/>
      <sheetName val="Sales COGS"/>
      <sheetName val="Invt"/>
      <sheetName val="AR"/>
      <sheetName val="AP"/>
      <sheetName val="电子"/>
      <sheetName val="1410 （1）短期投资（人民币）(汇总数据)"/>
      <sheetName val="1421、1422 长期投资(汇总数据)"/>
      <sheetName val="0922 开出国库券单证（含国债承销情况）(汇总数据)"/>
      <sheetName val="product"/>
      <sheetName val="AGENT"/>
      <sheetName val=""/>
      <sheetName val="Financial Statistics"/>
      <sheetName val="OutSum"/>
      <sheetName val="Movement2003.10.31for ref"/>
      <sheetName val="For report"/>
      <sheetName val="2001-H300"/>
      <sheetName val="2002-H300"/>
      <sheetName val="2003-H300"/>
      <sheetName val="asset list"/>
      <sheetName val="H101"/>
      <sheetName val="Scratch"/>
      <sheetName val="USFC Cycletimes"/>
      <sheetName val="填表单位"/>
      <sheetName val="IM204"/>
      <sheetName val="利润分析"/>
      <sheetName val="资产负债分析"/>
      <sheetName val="应付账款 (2)"/>
      <sheetName val="Company list"/>
      <sheetName val="综合"/>
      <sheetName val="3-1-1现金"/>
      <sheetName val="A.R 01"/>
      <sheetName val="SnZ"/>
      <sheetName val="申报表封面"/>
      <sheetName val="工时统计"/>
      <sheetName val="Sch PR-2"/>
      <sheetName val="Sch PR-3"/>
      <sheetName val="BS"/>
      <sheetName val="Drop List References"/>
      <sheetName val="选择报表"/>
      <sheetName val="Coding"/>
      <sheetName val="_x005f_x0000__x005f_x0000__x005f_x0000__x005f_x0000__x0"/>
      <sheetName val="核銷表"/>
      <sheetName val="00000"/>
      <sheetName val="Stator"/>
      <sheetName val="λ逆計算2"/>
      <sheetName val="循環流速"/>
      <sheetName val="员工工资"/>
      <sheetName val="机关财务营业费用"/>
      <sheetName val="QAD-面套库存"/>
      <sheetName val="Preliminaries-RunningAbstract"/>
      <sheetName val="附 录 一"/>
      <sheetName val="Tax Rate Table"/>
      <sheetName val="KKKKKKKK"/>
      <sheetName val="定额"/>
      <sheetName val="Rental Commitment 06.01"/>
      <sheetName val="目录"/>
      <sheetName val="收入和成本对应表"/>
      <sheetName val="表21 净利润调节表"/>
      <sheetName val="评估结论"/>
      <sheetName val="UFPrn20090223104227"/>
      <sheetName val="未展开"/>
      <sheetName val="6月"/>
      <sheetName val="Summary"/>
      <sheetName val="U301"/>
      <sheetName val="资产评估结果分类汇总表 (2)"/>
      <sheetName val="organization data"/>
      <sheetName val="建筑定额"/>
      <sheetName val="summary "/>
      <sheetName val="西集嘉林现流表（未审）"/>
      <sheetName val="PriceList"/>
      <sheetName val="科目"/>
      <sheetName val="Open"/>
      <sheetName val="YS02-02"/>
      <sheetName val="Cover"/>
      <sheetName val="Assumption"/>
      <sheetName val="内部往来"/>
      <sheetName val="账"/>
      <sheetName val="参数"/>
      <sheetName val="投标调整"/>
      <sheetName val="Financ. Overview"/>
      <sheetName val="库存商品余额表.dbf"/>
      <sheetName val="UFPrn20071013211250"/>
      <sheetName val="W"/>
      <sheetName val="Parameters"/>
      <sheetName val="_付"/>
      <sheetName val="Tai_khoan1"/>
      <sheetName val="BALANCE_SHEET1"/>
      <sheetName val="Defer_tax1"/>
      <sheetName val="stock_provision1"/>
      <sheetName val="Sales for 2001"/>
      <sheetName val="K110"/>
      <sheetName val="G210"/>
      <sheetName val="O111"/>
      <sheetName val="总公司2002.12.31"/>
      <sheetName val="Treasury Options Warrants"/>
      <sheetName val="ZO1-2"/>
      <sheetName val="Customers"/>
      <sheetName val="SAR"/>
      <sheetName val="SAD Conclusion"/>
      <sheetName val="40-2701"/>
      <sheetName val="STATPARA"/>
      <sheetName val="tax summary-total"/>
      <sheetName val="Current month"/>
      <sheetName val="_x005f_x0000__x005f_x0000__x005"/>
      <sheetName val="Ex.Rate"/>
      <sheetName val="面积指标"/>
      <sheetName val="EPD-T"/>
      <sheetName val="note(1)"/>
      <sheetName val="DDM-IPO"/>
      <sheetName val="A5-2"/>
      <sheetName val="应收－产品"/>
      <sheetName val="应收－尿试纸"/>
      <sheetName val="17应付票据明细表"/>
      <sheetName val="KMHZ"/>
      <sheetName val="G.1R-Shou COP Gf"/>
      <sheetName val="UFPrn20111206145828"/>
      <sheetName val="_x005f_x005f_x005f_x0000__x005f"/>
      <sheetName val="_x005f_x0000__x005f"/>
      <sheetName val="财务费用、营业外收支"/>
      <sheetName val="处置子公司相关情况表"/>
      <sheetName val="Collateral"/>
      <sheetName val="机械设备步骤复核表"/>
      <sheetName val="价格指数新"/>
      <sheetName val="4-6-5车辆"/>
      <sheetName val="4-6-4机器设备"/>
      <sheetName val="삅ོ䚋栠Ѫ_x005f_x0000_ࡪ㋨ﯾ_x005f_xffff_ﱅ잃蔐緀薼糀謋⁎橓"/>
      <sheetName val="附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工作底稿目录(房屋建筑物) (2)"/>
      <sheetName val="控制参数"/>
      <sheetName val="测试说明"/>
      <sheetName val="首页"/>
      <sheetName val="面积"/>
      <sheetName val="嘉悦花园项目情况统计"/>
      <sheetName val="案例"/>
      <sheetName val="车位出租、出售"/>
      <sheetName val="Sheet2"/>
      <sheetName val="收入表 "/>
      <sheetName val="之江项目销售计划表"/>
      <sheetName val="成本分析"/>
      <sheetName val="审定利润表"/>
      <sheetName val="预测收入"/>
      <sheetName val="预测成本"/>
      <sheetName val="预测销售税金"/>
      <sheetName val="预测销售费用"/>
      <sheetName val="预测管理费用"/>
      <sheetName val="计算结果表(存货)"/>
      <sheetName val="计算结果表 (单项土地)"/>
      <sheetName val="净现金流计算表"/>
      <sheetName val="土地增值税计算"/>
      <sheetName val="企业所得税计算"/>
      <sheetName val="折现率"/>
      <sheetName val="无风险利率"/>
      <sheetName val="ERP"/>
      <sheetName val="BETA值"/>
      <sheetName val="增值税细则"/>
      <sheetName val="增值税条例"/>
      <sheetName val="有息负债利率"/>
      <sheetName val="测绘报告汇总表"/>
      <sheetName val="测绘报告面积"/>
      <sheetName val="测绘报告面积明细表"/>
      <sheetName val="合同台账及付款情况"/>
      <sheetName val="万得-管理费率、销售费率、销售税率"/>
      <sheetName val="步骤复核表"/>
      <sheetName val="概括表、结果汇总表"/>
      <sheetName val="4-6-1房屋建筑物"/>
      <sheetName val="(出售)市场法计算表 (办公)"/>
      <sheetName val="市场交易案例 (办公)"/>
      <sheetName val="(出售)市场法计算表 (商业)"/>
      <sheetName val="市场交易案例 (商业)"/>
      <sheetName val="车位询价"/>
      <sheetName val="无财务杠杆beta"/>
      <sheetName val="Sheet1"/>
      <sheetName val="可比公司"/>
    </sheetNames>
    <definedNames>
      <definedName name="xxxChunkR16295C1" sheetId="6"/>
      <definedName name="xxxChunkR16357C1" sheetId="6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表1 银行存款明细表"/>
      <sheetName val="表2 应收票据"/>
      <sheetName val="表3-1 存货跌价损失准备计算表"/>
      <sheetName val="表3-2 存货倒推表"/>
      <sheetName val="表4-1 固定资产折旧表(上市)"/>
      <sheetName val="表4-2 固定资产折旧表  (非上市9A)"/>
      <sheetName val="表4-3 固定资产折旧表  (非上市9B)"/>
      <sheetName val="表5 固定资产清理明细表"/>
      <sheetName val="表6 工程合同汇总表"/>
      <sheetName val="表7 租赁合同汇总表"/>
      <sheetName val="表8-1 长期投资－长期股票投资"/>
      <sheetName val="表8-2 长期股权投资－未合并子公司"/>
      <sheetName val="表8-3 长期股权投资－合营公司"/>
      <sheetName val="表8-4 长期股权投资－联营公司"/>
      <sheetName val="表8-5 长期股权投资－参股公司"/>
      <sheetName val="表8-6 长期债权投资"/>
      <sheetName val="表8-7 其他债权投资"/>
      <sheetName val="表9 递延税款"/>
      <sheetName val="表10-1 长期借款明细"/>
      <sheetName val="表10-2 资本化利息计算表-中国准则 "/>
      <sheetName val="表10-3 资本化利息计算表-香港准则"/>
      <sheetName val="表10-4 资本化利率计算表 -香港准则"/>
      <sheetName val="表11 盈余公积"/>
      <sheetName val="表12 联合促销调查表"/>
      <sheetName val="表13-1 CDMA 收入调查表-用户使用积分消费 "/>
      <sheetName val="表13-2 CDMA 收入调查表-用积分换取有价通信卡及充值卡"/>
      <sheetName val="表13-3 CDMA 收入调查表-用积分购买CDMA手机或配件"/>
      <sheetName val="表13-4 CDMA公免收入及成本调查表"/>
      <sheetName val="表13-5 以押金租赁CDMA手机调查表"/>
      <sheetName val="表13-6 以预存话费租赁CDMA手机调查表"/>
      <sheetName val="表13-7 以担保租赁CDMA手机调查表"/>
      <sheetName val="表13-8 CDMA手机话费分成调查表"/>
      <sheetName val="表13-9 优惠套餐盈利能力测算表-1"/>
      <sheetName val="表13-10 优惠套餐盈利能力测算表-2"/>
      <sheetName val="表13-11 手机成本摊销测算表"/>
      <sheetName val="表14 从移动一次拨号转来的收入汇总"/>
      <sheetName val="表15 联通在信的内部收入调查表"/>
      <sheetName val="表16 有价通信卡打折情况调查表"/>
      <sheetName val="表17 寻呼专业与其他专业结算收入调查表"/>
      <sheetName val="表18 寻呼专业与其他电信运营商的往来"/>
      <sheetName val="表19 CDMA网络租赁费"/>
      <sheetName val="表20 净资产调节表"/>
      <sheetName val="表21 净利润调节表"/>
      <sheetName val="表22 长期资产现金流量测算表"/>
      <sheetName val="附件1 用户数"/>
      <sheetName val="附件2 业务成本预测 "/>
      <sheetName val="附件3 销售费用"/>
      <sheetName val="附件4 人工成本"/>
      <sheetName val="附件5 营业税金及附加 "/>
      <sheetName val="附件6 新业务收入-1-3"/>
      <sheetName val="附件6 新业务收入-4"/>
      <sheetName val="附件6 新业务收入-5-8"/>
      <sheetName val="表23 住房分配计划"/>
      <sheetName val="삅ོ䚋栠Ѫ"/>
      <sheetName val="B"/>
      <sheetName val="Sheet1"/>
      <sheetName val="E1020"/>
      <sheetName val="4-6-4机器设备"/>
      <sheetName val="企业表一"/>
      <sheetName val="XL4Poppy"/>
      <sheetName val="M-5C"/>
      <sheetName val="M-5A"/>
      <sheetName val="新准则TB"/>
      <sheetName val="价格指数调整"/>
      <sheetName val="Sheet1 (11)"/>
      <sheetName val="福利费1"/>
      <sheetName val="y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XL4Poppy"/>
      <sheetName val="yb"/>
      <sheetName val="A430"/>
      <sheetName val="预收帐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삅ོ䚋栠"/>
      <sheetName val="삅ོ䚋栠Ѫ"/>
      <sheetName val="外销涤布"/>
      <sheetName val="根据单价分海岛麂皮布"/>
      <sheetName val="外销涤布(标出承包部分)"/>
      <sheetName val="承包部分"/>
      <sheetName val="剔除承包部分"/>
      <sheetName val="0808止收入成本 (4)"/>
      <sheetName val="XL4Poppy"/>
      <sheetName val="#REF!"/>
      <sheetName val="YS02-02"/>
      <sheetName val="新准则TB"/>
      <sheetName val="账面外销"/>
      <sheetName val="预收账款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"/>
      <sheetName val="房屋、线路"/>
      <sheetName val="YS02-02"/>
      <sheetName val="表21 净利润调节表"/>
      <sheetName val="KKKKKKKK"/>
      <sheetName val="Common Assumptions"/>
      <sheetName val="毛利分析图"/>
      <sheetName val="预收帐款"/>
      <sheetName val="2002.1-6管理费用"/>
      <sheetName val="_x005f_x0000__x005f_x0000__x005f_x0000__x005f_x0000__x0"/>
      <sheetName val="工时统计"/>
      <sheetName val="6月"/>
      <sheetName val="XREF"/>
      <sheetName val="Rental Commitment 06.01"/>
      <sheetName val="资产负债表"/>
      <sheetName val="完"/>
      <sheetName val="外销涤布"/>
      <sheetName val="Final sample listing"/>
      <sheetName val="17应付票据明细表"/>
      <sheetName val="loan database"/>
      <sheetName val="企业表一"/>
      <sheetName val="M-5C"/>
      <sheetName val="M-5A"/>
      <sheetName val="UFPrn200703031146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资产汇总表"/>
      <sheetName val="会计政策调查表"/>
      <sheetName val="货币资金评估汇总表"/>
      <sheetName val="库存现金"/>
      <sheetName val="库存现金作业分析表"/>
      <sheetName val="银行存款清查评估明细表"/>
      <sheetName val="银行存款询证函"/>
      <sheetName val="其他货币资金清查评估明细表 "/>
      <sheetName val="其他货币资金作业分析表"/>
      <sheetName val="交易性金融资产汇总表"/>
      <sheetName val="股票投资清查评估明细表"/>
      <sheetName val="债券投资清查评估明细表"/>
      <sheetName val="基金投资清查评估明细表"/>
      <sheetName val="应收票据清查评估明细表"/>
      <sheetName val="应收帐款清查评估明细表"/>
      <sheetName val="应收账款询证函回函"/>
      <sheetName val="坏账作业分析表"/>
      <sheetName val="预付帐款清查评估明细表"/>
      <sheetName val="应收股利清查评估明细表"/>
      <sheetName val="应收利息清查评估明细表"/>
      <sheetName val="其他应收款清查评估明细表"/>
      <sheetName val="代理业务资产清查评估明细表"/>
      <sheetName val="存货汇总表"/>
      <sheetName val="材料采购清查评估明细表"/>
      <sheetName val="在途物资清查评估明细表"/>
      <sheetName val="原材料清查评估明细表"/>
      <sheetName val="原材料作业分析表"/>
      <sheetName val="存货抽查盘点表"/>
      <sheetName val="库存商品清查评估明细表"/>
      <sheetName val="存货询价记录表"/>
      <sheetName val="发出商品清查评估明细表"/>
      <sheetName val="发出商品作业分析表"/>
      <sheetName val="委托加工物资清查评估明细表"/>
      <sheetName val="周转材料清查评估明细表"/>
      <sheetName val="周转材料作业分析表"/>
      <sheetName val="在用低值易耗品清查评估明细表"/>
      <sheetName val="产成品清查评估明细表"/>
      <sheetName val="产成品作业分析表1"/>
      <sheetName val="产成品作业分析表2 "/>
      <sheetName val="在产品清查评估明细表"/>
      <sheetName val="在产品作业分析表1 "/>
      <sheetName val="在产品作业分析表2 "/>
      <sheetName val="一年内到期非流动资产清查评估明细表"/>
      <sheetName val="其他流动资产清查评估明细表"/>
      <sheetName val="持有至到期投资清查评估明细表"/>
      <sheetName val="可供出售金融资产清查评估明细表"/>
      <sheetName val="可供出售金融资产作业分析表"/>
      <sheetName val="长期股权投资清查评估明细表"/>
      <sheetName val="投资性房地产清查评估明细表"/>
      <sheetName val="长期应收款清查评估明细表"/>
      <sheetName val="未实现融资收益清查评估明细表"/>
      <sheetName val="固定资产评估增减值分析汇总表"/>
      <sheetName val="房屋建筑物、构筑物分类统计表"/>
      <sheetName val="房屋建筑物、构筑物权属统计表"/>
      <sheetName val="房屋建筑物清查评估明细表"/>
      <sheetName val="造价信息"/>
      <sheetName val="气体房产底稿"/>
      <sheetName val="房屋建筑物清查评估明细表续1"/>
      <sheetName val="房屋建筑物清查评估明细表2"/>
      <sheetName val="成本法现场调查表"/>
      <sheetName val="房屋建筑物作业分析表--成本法1"/>
      <sheetName val="房屋建筑物作业分析表－成本法2"/>
      <sheetName val="房屋建筑物作业分析表—市场法现场调查表"/>
      <sheetName val="房屋建筑物作业分析表—房地产市场案例调查表"/>
      <sheetName val="房屋建筑物作业分析表—市场法比较表"/>
      <sheetName val="房屋建筑物作业分析表—收益法现场调查表"/>
      <sheetName val="房屋建筑物作业分析表—收益法计算表1"/>
      <sheetName val="房屋建筑物作业分析表—收益法计算表2"/>
      <sheetName val="房屋建筑物作业分析表—收益法资本化率计算表"/>
      <sheetName val="房屋建筑物作业分析表—收益法市场租金调查表"/>
      <sheetName val="房屋建筑物作业分析表—租金修正计算表"/>
      <sheetName val="关于房屋产权的声明（法人部分）"/>
      <sheetName val="固定资产—构筑物及其他辅助设施清查评估明细表１"/>
      <sheetName val="固定资产—构筑物及其他辅助设施清产评估明细表２"/>
      <sheetName val="固定资产—构筑物及其他辅助设施作业分析表"/>
      <sheetName val="固定资产—管道和沟槽清查评估明细表1"/>
      <sheetName val="固定资产—管道沟槽清查评估明细表２"/>
      <sheetName val="在建工程—土建工程清查评估明细表"/>
      <sheetName val="在建工程—土建工程作业分析表１"/>
      <sheetName val="在建工程—土建工程作业分析表２"/>
      <sheetName val="固定资产—机器设备清查核实明细表"/>
      <sheetName val="固定资产—机器设备（境内采购）评估计算表"/>
      <sheetName val="固定资产—机器设备（境外采购）评估计算表"/>
      <sheetName val="固定资产—重要机器设备作业分析表"/>
      <sheetName val="固定资产—机器设备市场法作业分析表"/>
      <sheetName val="固定资产—车辆清查核实表"/>
      <sheetName val="固定资产—车辆评估计算表"/>
      <sheetName val="固定资产—车辆作业分析表"/>
      <sheetName val="在建工程--设备安装工程清查评估明细表"/>
      <sheetName val="固定资产—工程物资清查评估明细表"/>
      <sheetName val="固定资产清理评估明细表"/>
      <sheetName val="土地使用权清查评估明细表"/>
      <sheetName val="土地使用权作业分析表—宗地情况调查表"/>
      <sheetName val="土地使用权作业分析表—成本逼近法"/>
      <sheetName val="土地使用权作业分析表—市场法"/>
      <sheetName val="土地使用权—居住用地价格调查表"/>
      <sheetName val="土地使用权作业分析表—工业用地价格调查表"/>
      <sheetName val="土地使用权作业分析表—综合用地价格调查表"/>
      <sheetName val="土地使用权作业分析法—收益法"/>
      <sheetName val="土地使用权作业分析法—收益法续"/>
      <sheetName val="土地使用权作业分析表—假设开发法"/>
      <sheetName val="土地使用权作业分析表—居住用地基准地价修正法"/>
      <sheetName val="土地使用权作业分析法—工业用地基准地价修正法"/>
      <sheetName val="土地使用权作业分析表—综合用地基准地价修正法"/>
      <sheetName val="其他无形资产清查明细表"/>
      <sheetName val="其他无形资产基本情况调查"/>
      <sheetName val="其他无形资产作业分析表—成本法"/>
      <sheetName val="其他无形资产作业分析表—市场法"/>
      <sheetName val="其他无形资产作业分析表—收益法"/>
      <sheetName val="收益期限测算表"/>
      <sheetName val="前（3-5）年收益分析表"/>
      <sheetName val="未来收益预测表"/>
      <sheetName val="折现率测算表"/>
      <sheetName val="开发支出清查评估明细表"/>
      <sheetName val="长期待摊费用清查评估明细表"/>
      <sheetName val="递延所得税资产清查评估明细表"/>
      <sheetName val="负债评估汇总表"/>
      <sheetName val="短期借款清查评估明细表"/>
      <sheetName val="交易性金融负债清查评估明细表"/>
      <sheetName val="应付票据清查评估明细表"/>
      <sheetName val="应付帐款清查评估明细表"/>
      <sheetName val="预收帐款清查评估明细表"/>
      <sheetName val="应付职工薪酬清查评估明细表"/>
      <sheetName val="应交税费清查评估明细表"/>
      <sheetName val="应付利息清查评估明细表"/>
      <sheetName val="应付股利清查评估明细表"/>
      <sheetName val="其他应付款清查评估明细表"/>
      <sheetName val="代理业务负债清查评估明细表"/>
      <sheetName val="递延收益清查评估明细表"/>
      <sheetName val="一年内到期的非流动负债清查评估明细表"/>
      <sheetName val="其他流动负债清查评估明细表"/>
      <sheetName val="长期借款清查评估明细表"/>
      <sheetName val="应付债券清查评估明细表"/>
      <sheetName val="长期应付款清查评估明细表"/>
      <sheetName val="未确认融资费用清查评估明细表"/>
      <sheetName val="专项应付款清查评估明细表"/>
      <sheetName val="预计负债清查评估明细表"/>
      <sheetName val="递延所得税负债清查评估明细表"/>
      <sheetName val="其他非流动负债清查评估明细表"/>
      <sheetName val="新准则TB"/>
      <sheetName val="B"/>
      <sheetName val="固定资产附属设备清单(EAM）"/>
      <sheetName val="资产合同拆分表"/>
      <sheetName val="Collateral"/>
      <sheetName val="ARP"/>
      <sheetName val="企业表一"/>
      <sheetName val="M-5C"/>
      <sheetName val="M-5A"/>
      <sheetName val="内部购进明细表"/>
      <sheetName val="XL4Poppy"/>
      <sheetName val="#REF!"/>
      <sheetName val="选择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办公设备"/>
      <sheetName val="交通工具"/>
      <sheetName val="合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机械设备步骤复核表"/>
      <sheetName val="车辆步骤复核表"/>
      <sheetName val="电子设备复核表"/>
      <sheetName val="公用信息"/>
      <sheetName val="设备类工作底稿目录"/>
      <sheetName val="4-6固定资产汇总"/>
      <sheetName val="机器设备核实表"/>
      <sheetName val="4-6-4机器设备"/>
      <sheetName val="电子设备核实表"/>
      <sheetName val="4-6-5车辆"/>
      <sheetName val="4-6-6电子设备"/>
      <sheetName val="车辆核实表"/>
      <sheetName val="盘盈设备"/>
      <sheetName val="4-7在建工程汇总"/>
      <sheetName val="4-7-1在建（土建）"/>
      <sheetName val="4-7-2在建（设备）"/>
      <sheetName val="00000000"/>
      <sheetName val="机器设备作业分析表"/>
      <sheetName val="车辆作业表"/>
      <sheetName val="询价记录"/>
      <sheetName val="机器设备询价"/>
      <sheetName val="车辆询价"/>
      <sheetName val="电子设备询价"/>
      <sheetName val="底稿-步骤及复核表编写要求"/>
      <sheetName val="价格指数新"/>
      <sheetName val="收入和成本对应表"/>
      <sheetName val="AFEM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短期投资国债投资.dbf"/>
      <sheetName val="短期投资股票投资.dbf"/>
      <sheetName val="股票投资收益.dbf"/>
      <sheetName val="投资收益债券.dbf"/>
      <sheetName val="其他货币零领路.dbf"/>
      <sheetName val="其他货币海通.dbf"/>
      <sheetName val="E1020"/>
      <sheetName val="公允价值变动损益"/>
      <sheetName val="扣除类调整项目表"/>
      <sheetName val="收入调整类项目表"/>
      <sheetName val="资产减值损失（准则）"/>
      <sheetName val="资产类及其他调整项目表"/>
      <sheetName val="税收优惠"/>
      <sheetName val="广告费和业务宣传费"/>
      <sheetName val="#REF"/>
      <sheetName val="#REF!"/>
      <sheetName val="B"/>
      <sheetName val="A430"/>
      <sheetName val="企业表一"/>
      <sheetName val="M-5C"/>
      <sheetName val="M-5A"/>
      <sheetName val="Sheet3"/>
      <sheetName val="其他货币资金.dbf"/>
      <sheetName val="银行存款.dbf"/>
      <sheetName val="货币资金导引表"/>
      <sheetName val="库存商品余额表.dbf"/>
      <sheetName val="清单12.31"/>
      <sheetName val="科目余额表"/>
      <sheetName val="制造费用明细表"/>
      <sheetName val="生产成本检查表"/>
      <sheetName val="PER SALES ORG"/>
      <sheetName val="审定报表"/>
      <sheetName val="ZD-1明细表"/>
      <sheetName val="124其他应收款"/>
      <sheetName val="其他应收款导引表"/>
      <sheetName val="存货明细表"/>
      <sheetName val="存货入库截止性测试"/>
      <sheetName val="计价测试参数表"/>
      <sheetName val="YS02-02"/>
      <sheetName val="XL4Poppy"/>
      <sheetName val="选择报表"/>
      <sheetName val="3-9-1材料采购（在途物资）"/>
      <sheetName val="12月份成本计算单"/>
      <sheetName val="短期借款Dy"/>
      <sheetName val="订单"/>
      <sheetName val="原材料入库截止性测试"/>
      <sheetName val="loan database"/>
      <sheetName val="ZI-3-20存货收发存汇总表"/>
      <sheetName val="ZI-3-3盘亏毁损序时簿"/>
      <sheetName val="ZI-3-2盘盈入库序时簿"/>
      <sheetName val="函证样本选取与发函控制"/>
      <sheetName val="固定资产审定表"/>
      <sheetName val="原材料实质性程序表"/>
      <sheetName val="劳务成本实质性程序表"/>
      <sheetName val="库存商品实质性程序表"/>
      <sheetName val="存货跌价准备实质性程序表"/>
      <sheetName val="发出商品实质性程序表"/>
      <sheetName val="商品进销差价实质性程序表"/>
      <sheetName val="委托加工物资实质性程序表"/>
      <sheetName val="周转材料实质性程序表"/>
      <sheetName val="生产成本实质性程序表"/>
      <sheetName val="制造费用实质性程序表"/>
      <sheetName val="材料采购实质性程序表"/>
      <sheetName val="材料成本差异实质性程序表"/>
      <sheetName val="委托加工材料"/>
      <sheetName val="短期投资文件"/>
      <sheetName val="存货跌价准备审定表"/>
      <sheetName val="库存商品数量金额式明细表"/>
      <sheetName val="关联采购结存"/>
      <sheetName val="原材料明细表"/>
      <sheetName val="生产成本审定表"/>
      <sheetName val="银行存款函证结果汇总表"/>
      <sheetName val="大额现金查证表"/>
      <sheetName val="入库截止-原材料"/>
      <sheetName val="存货跌价准备审定表140-7-12"/>
      <sheetName val="存货分类余额-明细表"/>
      <sheetName val="外币折算测算表"/>
      <sheetName val="货币资金实质性程序"/>
      <sheetName val="现金实质性程序"/>
      <sheetName val="银行存款实质性程序"/>
      <sheetName val="其他货币资金实质性程序"/>
      <sheetName val="银行存单检查表"/>
      <sheetName val="银行存款收支检查情况表"/>
      <sheetName val="银行存款明细表"/>
      <sheetName val="外币现金明细表"/>
      <sheetName val="库存现金收支检查情况表"/>
      <sheetName val="其他货币资金明细表"/>
      <sheetName val="应收账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目标"/>
      <sheetName val="目录"/>
      <sheetName val="履约"/>
      <sheetName val="参数"/>
      <sheetName val="模板"/>
      <sheetName val="土001-00"/>
      <sheetName val="工001-00"/>
      <sheetName val="工002-00"/>
      <sheetName val="工003-00"/>
      <sheetName val="工004-00"/>
      <sheetName val="工005-00"/>
      <sheetName val="工006-00"/>
      <sheetName val="工007-00"/>
      <sheetName val="工008-00"/>
      <sheetName val="工008-01"/>
      <sheetName val="工008-02"/>
      <sheetName val="工009-00"/>
      <sheetName val="工010-00"/>
      <sheetName val="工011-00"/>
      <sheetName val="工012-00"/>
      <sheetName val="工013-00"/>
      <sheetName val="工014-00"/>
      <sheetName val="工015-00"/>
      <sheetName val="工016-00"/>
      <sheetName val="工017-00"/>
      <sheetName val="工018-00"/>
      <sheetName val="工019-00"/>
      <sheetName val="工020-00"/>
      <sheetName val="工021-00"/>
      <sheetName val="工022-00"/>
      <sheetName val="工023-00"/>
      <sheetName val="工024-00"/>
      <sheetName val="工025-00"/>
      <sheetName val="工026-00"/>
      <sheetName val="工027-00"/>
      <sheetName val="工028-00"/>
      <sheetName val="工029-00"/>
      <sheetName val="工030-00"/>
      <sheetName val="工031-00"/>
      <sheetName val="工032-00"/>
      <sheetName val="工033-00"/>
      <sheetName val="工034-00"/>
      <sheetName val="工035-00"/>
      <sheetName val="工036-00"/>
      <sheetName val="工037-00"/>
      <sheetName val="工038-00"/>
      <sheetName val="工039-00"/>
      <sheetName val="工040-00"/>
      <sheetName val="工041-00"/>
      <sheetName val="工042-00"/>
      <sheetName val="工043-00"/>
      <sheetName val="工044-00"/>
      <sheetName val="工045-00"/>
      <sheetName val="工046-00"/>
      <sheetName val="工047-00"/>
      <sheetName val="工48 -00"/>
      <sheetName val="工049-00"/>
      <sheetName val="工050-00"/>
      <sheetName val="工051-00"/>
      <sheetName val="工052-00"/>
      <sheetName val="工051-01"/>
      <sheetName val="工053-00"/>
      <sheetName val="工054-00"/>
      <sheetName val="工055-00"/>
      <sheetName val="工056-00"/>
      <sheetName val="工057-00"/>
      <sheetName val="工058-00"/>
      <sheetName val="工059-00"/>
      <sheetName val="工060-00"/>
      <sheetName val="工061-00"/>
      <sheetName val="工062-00"/>
      <sheetName val="工063-00"/>
      <sheetName val="工064-00"/>
      <sheetName val="工065-00"/>
      <sheetName val="工066-00"/>
      <sheetName val="工067-00"/>
      <sheetName val="工068-00"/>
      <sheetName val="工069-00"/>
      <sheetName val="工070-00"/>
      <sheetName val="工071-00"/>
      <sheetName val="工072-00"/>
      <sheetName val="工073-00"/>
      <sheetName val="工074-00"/>
      <sheetName val="工075-00"/>
      <sheetName val="工076-00"/>
      <sheetName val="工077-00"/>
      <sheetName val="工078-00"/>
      <sheetName val="工079-00"/>
      <sheetName val="工080-00"/>
      <sheetName val="工081-00"/>
      <sheetName val="工082-00"/>
      <sheetName val="工083-00"/>
      <sheetName val="工084-00"/>
      <sheetName val="工085-00"/>
      <sheetName val="工086-00"/>
      <sheetName val="工087-00"/>
      <sheetName val="工088-00"/>
      <sheetName val="工089-00"/>
      <sheetName val="工090-00"/>
      <sheetName val="工091-00"/>
      <sheetName val="工092-00"/>
      <sheetName val="工093-00"/>
      <sheetName val="工094-00"/>
      <sheetName val="工095-00"/>
      <sheetName val="工096-00"/>
      <sheetName val="工097-00"/>
      <sheetName val="工098-00"/>
      <sheetName val="工099-00"/>
      <sheetName val="工100-00"/>
      <sheetName val="工101-00"/>
      <sheetName val="工102-00"/>
      <sheetName val="工103-00"/>
      <sheetName val="工104-00"/>
      <sheetName val="工105-00"/>
      <sheetName val="工106-00"/>
      <sheetName val="工107-00"/>
      <sheetName val="工108-00"/>
      <sheetName val="工109-00"/>
      <sheetName val="工110-00"/>
      <sheetName val="工111-00"/>
      <sheetName val="工112-00"/>
      <sheetName val="工113-00"/>
      <sheetName val="营001-00"/>
      <sheetName val="营002-00"/>
      <sheetName val="营003-00"/>
      <sheetName val="营004-00"/>
      <sheetName val="营005-00"/>
      <sheetName val="营006-00"/>
      <sheetName val="营007-00"/>
      <sheetName val="营008-00"/>
      <sheetName val="营009-00"/>
      <sheetName val="营010-00"/>
      <sheetName val="营011-00"/>
      <sheetName val="营012-00"/>
      <sheetName val="营013-00"/>
      <sheetName val="营014-00"/>
      <sheetName val="营015-00"/>
      <sheetName val="营016-00"/>
      <sheetName val="营017-00"/>
      <sheetName val="营018-00"/>
      <sheetName val="营019-00"/>
      <sheetName val="营020-00"/>
      <sheetName val="营021-00"/>
      <sheetName val="营022-00"/>
      <sheetName val="营023-00"/>
      <sheetName val="营024-00"/>
      <sheetName val="营025-00"/>
      <sheetName val="营026-00"/>
      <sheetName val="营027-00"/>
      <sheetName val="营028-00"/>
      <sheetName val="营029-00"/>
      <sheetName val="营030-00"/>
      <sheetName val="营031-00"/>
      <sheetName val="营032-00"/>
      <sheetName val="营033-00"/>
      <sheetName val="营034-00"/>
      <sheetName val="营035-00"/>
      <sheetName val="营036-00"/>
      <sheetName val="营037-00"/>
      <sheetName val="营038-00"/>
      <sheetName val="营039-00"/>
      <sheetName val="营040-00"/>
      <sheetName val="营041-00"/>
      <sheetName val="营042-00"/>
      <sheetName val="营043-00"/>
      <sheetName val="营044-00"/>
      <sheetName val="营045-00"/>
      <sheetName val="营046-00"/>
      <sheetName val="营047-00"/>
      <sheetName val="营048-00"/>
      <sheetName val="营049-00"/>
      <sheetName val="营050-00"/>
      <sheetName val="营051-00"/>
      <sheetName val="营052-00"/>
      <sheetName val="营053-00"/>
      <sheetName val="营054-00"/>
      <sheetName val="营055-00"/>
      <sheetName val="营056-00"/>
      <sheetName val="营057-00"/>
      <sheetName val="营058-00"/>
      <sheetName val="营059-00"/>
      <sheetName val="营060-00"/>
      <sheetName val="营061-00"/>
      <sheetName val="营062-00"/>
      <sheetName val="营063-00"/>
      <sheetName val="营064-00"/>
      <sheetName val="营065-00"/>
      <sheetName val="营066-00"/>
      <sheetName val="营067-00"/>
      <sheetName val="营068-00"/>
      <sheetName val="营069-00"/>
      <sheetName val="营070-00"/>
      <sheetName val="营071-00"/>
      <sheetName val="营072-00"/>
      <sheetName val="营073-00"/>
      <sheetName val="营074-00"/>
      <sheetName val="营075-00"/>
      <sheetName val="营076-00"/>
      <sheetName val="营077-00"/>
      <sheetName val="营078-00"/>
      <sheetName val="营079-00"/>
      <sheetName val="借001-00"/>
      <sheetName val="借002-00"/>
      <sheetName val="借003-00"/>
      <sheetName val="行001-00"/>
      <sheetName val="行002-00"/>
      <sheetName val="行003-00"/>
      <sheetName val="行004-00"/>
      <sheetName val="行005-00"/>
      <sheetName val="行006-00"/>
      <sheetName val="行007-00"/>
      <sheetName val="行008-00"/>
      <sheetName val="行009-00"/>
      <sheetName val="行010-00"/>
      <sheetName val="行011-00"/>
      <sheetName val="行012-00"/>
      <sheetName val="行013-00"/>
      <sheetName val="行014-00"/>
      <sheetName val="行015-00"/>
      <sheetName val="行016-00"/>
      <sheetName val="行017-00"/>
      <sheetName val="行018-00"/>
      <sheetName val="行019-00"/>
      <sheetName val="行020-00"/>
      <sheetName val="行021-00"/>
      <sheetName val="行022-00"/>
      <sheetName val="行023-00"/>
      <sheetName val="行024-00"/>
      <sheetName val="行025-00"/>
      <sheetName val="行026-00"/>
      <sheetName val="行027-00"/>
      <sheetName val="行028-00"/>
      <sheetName val="行029-00"/>
      <sheetName val="行030-00"/>
      <sheetName val="行031-00"/>
      <sheetName val="行032-00"/>
      <sheetName val="工114-00"/>
      <sheetName val="工115-00"/>
      <sheetName val="工116-00"/>
      <sheetName val="行033-00"/>
      <sheetName val="行034-00"/>
      <sheetName val="工117-00"/>
      <sheetName val="营080-00"/>
      <sheetName val="营081-00"/>
      <sheetName val="价格指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_formula_"/>
      <sheetName val="3-9-5库存商品"/>
      <sheetName val="库存商品申报表"/>
      <sheetName val="抽查盘点表"/>
      <sheetName val="顺加法评估计算表"/>
      <sheetName val="逆减法评估计算表"/>
      <sheetName val="销售单价确定表"/>
      <sheetName val="若干参数测算表"/>
      <sheetName val="114-2应收账款明细表20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主A"/>
      <sheetName val="附A-1"/>
      <sheetName val="附A-1-1"/>
      <sheetName val="附A-2"/>
      <sheetName val="基A-2-1"/>
      <sheetName val="基A-2-2"/>
      <sheetName val="附A-3"/>
      <sheetName val="附A-4"/>
      <sheetName val="附A-5"/>
      <sheetName val="附A-5-1"/>
      <sheetName val="附A-6"/>
      <sheetName val="附A-7"/>
      <sheetName val="附A-8"/>
      <sheetName val="主B"/>
      <sheetName val="附B-1"/>
      <sheetName val="基B-1-1"/>
      <sheetName val="基B-1-2"/>
      <sheetName val="基B-1-3"/>
      <sheetName val="基B-1-4"/>
      <sheetName val="基B-1-5"/>
      <sheetName val="基B-1-6"/>
      <sheetName val="附B-2"/>
      <sheetName val="附B-3"/>
      <sheetName val="附B-3-1"/>
      <sheetName val="附B-4"/>
      <sheetName val="1"/>
      <sheetName val="综合管理部留用"/>
      <sheetName val="综合管理部"/>
      <sheetName val="质保部留用"/>
      <sheetName val="工业园办公室留用"/>
      <sheetName val="工程部留用汇总"/>
      <sheetName val="工程部留用"/>
      <sheetName val="武保部留用"/>
      <sheetName val="工业园财务留用汇总"/>
      <sheetName val="工业园财务留用"/>
      <sheetName val="原料药留用汇总"/>
      <sheetName val="原料药（留用）"/>
      <sheetName val="原料药（报废）"/>
      <sheetName val="能留用汇总"/>
      <sheetName val="能源动力(留用)"/>
      <sheetName val="能源动力(报废)"/>
      <sheetName val="片剂留用汇总"/>
      <sheetName val="片剂(留用)"/>
      <sheetName val="片剂(报废)"/>
      <sheetName val="编表说明"/>
      <sheetName val="管理费用汇总"/>
      <sheetName val="办公室"/>
      <sheetName val="人事部"/>
      <sheetName val="生产部（计划）"/>
      <sheetName val="生产部（采购）"/>
      <sheetName val="生产部（仓储）"/>
      <sheetName val="质保"/>
      <sheetName val="工程部"/>
      <sheetName val="设备部"/>
      <sheetName val="财务部"/>
      <sheetName val="武保部"/>
      <sheetName val="11"/>
      <sheetName val="12"/>
      <sheetName val="13"/>
      <sheetName val="_3062"/>
      <sheetName val="_3065"/>
      <sheetName val="_3066"/>
      <sheetName val="_3152"/>
      <sheetName val="_5326"/>
      <sheetName val="#REF"/>
      <sheetName val="6月"/>
      <sheetName val="收款99-01"/>
      <sheetName val="55402"/>
      <sheetName val="17应付票据明细表"/>
      <sheetName val="付款统计"/>
      <sheetName val="合同法摊销金额合计"/>
      <sheetName val="E1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目录"/>
      <sheetName val="步骤复核表"/>
      <sheetName val="4-6固定资产汇总"/>
      <sheetName val="机器设备核实表"/>
      <sheetName val="4-6-4机器设备"/>
      <sheetName val="电子设备核实表"/>
      <sheetName val="4-6-6电子设备"/>
      <sheetName val="机器设备"/>
      <sheetName val="厨房设备"/>
      <sheetName val="车辆核实表"/>
      <sheetName val="4-6-5车辆"/>
      <sheetName val="设备勘察表"/>
      <sheetName val="盘盈设备"/>
      <sheetName val="运输车辆状况调查表"/>
      <sheetName val="4-7在建工程汇总"/>
      <sheetName val="4-7-1在建（土建）"/>
      <sheetName val="4-7-2在建（设备）"/>
      <sheetName val="00000000"/>
      <sheetName val="设备状况调查表"/>
      <sheetName val="车辆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H1301"/>
  <sheetViews>
    <sheetView view="pageBreakPreview" zoomScale="85" zoomScaleNormal="100" workbookViewId="0">
      <pane xSplit="1" ySplit="5" topLeftCell="B195" activePane="bottomRight" state="frozen"/>
      <selection/>
      <selection pane="topRight"/>
      <selection pane="bottomLeft"/>
      <selection pane="bottomRight" activeCell="AH49" sqref="AH49"/>
    </sheetView>
  </sheetViews>
  <sheetFormatPr defaultColWidth="9.64166666666667" defaultRowHeight="13.5"/>
  <cols>
    <col min="1" max="1" width="8.225" style="1" customWidth="1"/>
    <col min="2" max="2" width="6.25833333333333" style="1" customWidth="1"/>
    <col min="3" max="3" width="15.1833333333333" style="1" customWidth="1"/>
    <col min="4" max="4" width="9.54166666666667" style="1" customWidth="1"/>
    <col min="5" max="5" width="11.8166666666667" style="1" customWidth="1"/>
    <col min="6" max="6" width="5.54166666666667" style="1" customWidth="1"/>
    <col min="7" max="7" width="5.54166666666667" style="1" hidden="1" customWidth="1"/>
    <col min="8" max="8" width="18.5416666666667" style="1" customWidth="1"/>
    <col min="9" max="9" width="18.175" style="2" hidden="1" customWidth="1"/>
    <col min="10" max="10" width="12.9083333333333" style="2" customWidth="1"/>
    <col min="11" max="11" width="11.4416666666667" style="1" customWidth="1"/>
    <col min="12" max="12" width="7.80833333333333" style="1" customWidth="1"/>
    <col min="13" max="13" width="6.63333333333333" style="1" customWidth="1"/>
    <col min="14" max="14" width="7.58333333333333" style="1" customWidth="1"/>
    <col min="15" max="15" width="7.925" style="1" customWidth="1"/>
    <col min="16" max="17" width="7.925" style="1" hidden="1" customWidth="1"/>
    <col min="18" max="18" width="8" style="1" hidden="1" customWidth="1"/>
    <col min="19" max="19" width="8.63333333333333" style="49" hidden="1" customWidth="1"/>
    <col min="20" max="20" width="5.71666666666667" style="1" hidden="1" customWidth="1"/>
    <col min="21" max="21" width="8.125" style="1" hidden="1" customWidth="1"/>
    <col min="22" max="22" width="15.725" style="3" customWidth="1"/>
    <col min="23" max="23" width="17.675" style="1" customWidth="1"/>
    <col min="24" max="24" width="11.875" style="1" hidden="1" customWidth="1"/>
    <col min="25" max="25" width="9.625" style="1" hidden="1" customWidth="1"/>
    <col min="26" max="26" width="11" style="1" hidden="1" customWidth="1"/>
    <col min="27" max="27" width="13" style="4" customWidth="1"/>
    <col min="28" max="28" width="12.8166666666667" style="5"/>
    <col min="29" max="29" width="11.8166666666667" style="1"/>
    <col min="30" max="30" width="18.5416666666667" style="1" customWidth="1"/>
    <col min="31" max="32" width="7.54166666666667" style="38" customWidth="1"/>
    <col min="33" max="33" width="16.275" style="1" customWidth="1"/>
    <col min="34" max="34" width="12.8166666666667" style="1"/>
    <col min="35" max="35" width="9" style="1"/>
    <col min="36" max="36" width="12.8166666666667" style="1"/>
    <col min="37" max="16373" width="9" style="1"/>
    <col min="16374" max="16384" width="9.64166666666667" style="1"/>
  </cols>
  <sheetData>
    <row r="1" ht="22.5" spans="1:34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D1" s="1" t="s">
        <v>1</v>
      </c>
      <c r="AE1" s="38" t="s">
        <v>2</v>
      </c>
      <c r="AF1" s="38" t="s">
        <v>3</v>
      </c>
      <c r="AG1" s="1" t="s">
        <v>4</v>
      </c>
      <c r="AH1" s="1" t="s">
        <v>5</v>
      </c>
    </row>
    <row r="2" ht="15" spans="1:34">
      <c r="A2" s="8" t="s">
        <v>6</v>
      </c>
      <c r="B2" s="8"/>
      <c r="C2" s="8"/>
      <c r="D2" s="9"/>
      <c r="E2" s="9"/>
      <c r="F2" s="9"/>
      <c r="G2" s="9"/>
      <c r="H2" s="9"/>
      <c r="I2" s="10"/>
      <c r="J2" s="10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8"/>
      <c r="AD2" s="1" t="s">
        <v>7</v>
      </c>
      <c r="AE2" s="38">
        <f>_xlfn.MINIFS(V:V,H:H,AD2)</f>
        <v>1.67262916350566</v>
      </c>
      <c r="AF2" s="38">
        <f>_xlfn.MAXIFS(V:V,H:H,AD2)</f>
        <v>1.8910046845872</v>
      </c>
      <c r="AG2" s="38">
        <f>_xlfn.MINIFS(AC:AC,H:H,AD2)</f>
        <v>3185</v>
      </c>
      <c r="AH2" s="38">
        <f>_xlfn.MAXIFS(AC:AC,H:H,AD2)</f>
        <v>3610.83333333333</v>
      </c>
    </row>
    <row r="3" ht="40" customHeight="1" spans="1:34">
      <c r="A3" s="11" t="s">
        <v>8</v>
      </c>
      <c r="B3" s="11"/>
      <c r="C3" s="11"/>
      <c r="D3" s="12"/>
      <c r="E3" s="12"/>
      <c r="F3" s="12"/>
      <c r="G3" s="12"/>
      <c r="H3" s="12"/>
      <c r="I3" s="13"/>
      <c r="J3" s="13"/>
      <c r="K3" s="12"/>
      <c r="L3" s="12"/>
      <c r="M3" s="12"/>
      <c r="N3" s="12"/>
      <c r="O3" s="12"/>
      <c r="P3" s="12"/>
      <c r="Q3" s="89"/>
      <c r="R3" s="89"/>
      <c r="S3" s="90"/>
      <c r="T3" s="89"/>
      <c r="U3" s="89"/>
      <c r="V3" s="14"/>
      <c r="W3" s="14"/>
      <c r="X3" s="14"/>
      <c r="Y3" s="14"/>
      <c r="Z3" s="14"/>
      <c r="AA3" s="39" t="s">
        <v>9</v>
      </c>
      <c r="AD3" s="1" t="s">
        <v>10</v>
      </c>
      <c r="AE3" s="38">
        <f>_xlfn.MINIFS(V:V,H:H,AD3)</f>
        <v>1.7096020032</v>
      </c>
      <c r="AF3" s="38">
        <f>_xlfn.MAXIFS(V:V,H:H,AD3)</f>
        <v>1.857383892</v>
      </c>
      <c r="AG3" s="38">
        <f>_xlfn.MINIFS(AC:AC,H:H,AD3)</f>
        <v>2111.66666666667</v>
      </c>
      <c r="AH3" s="38">
        <f>_xlfn.MAXIFS(AC:AC,H:H,AD3)</f>
        <v>2356.66666666667</v>
      </c>
    </row>
    <row r="4" ht="15" customHeight="1" spans="1:34">
      <c r="A4" s="15" t="s">
        <v>11</v>
      </c>
      <c r="B4" s="16" t="s">
        <v>12</v>
      </c>
      <c r="C4" s="16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50" t="s">
        <v>18</v>
      </c>
      <c r="I4" s="18" t="s">
        <v>19</v>
      </c>
      <c r="J4" s="18" t="s">
        <v>20</v>
      </c>
      <c r="K4" s="17" t="s">
        <v>21</v>
      </c>
      <c r="L4" s="63" t="s">
        <v>22</v>
      </c>
      <c r="M4" s="63" t="s">
        <v>23</v>
      </c>
      <c r="N4" s="64" t="s">
        <v>24</v>
      </c>
      <c r="O4" s="65" t="s">
        <v>25</v>
      </c>
      <c r="P4" s="64" t="s">
        <v>26</v>
      </c>
      <c r="Q4" s="72" t="s">
        <v>27</v>
      </c>
      <c r="R4" s="72" t="s">
        <v>28</v>
      </c>
      <c r="S4" s="73" t="s">
        <v>29</v>
      </c>
      <c r="T4" s="72" t="s">
        <v>30</v>
      </c>
      <c r="U4" s="72" t="s">
        <v>31</v>
      </c>
      <c r="V4" s="19" t="s">
        <v>32</v>
      </c>
      <c r="W4" s="20" t="s">
        <v>33</v>
      </c>
      <c r="X4" s="40" t="s">
        <v>34</v>
      </c>
      <c r="Y4" s="41" t="s">
        <v>35</v>
      </c>
      <c r="Z4" s="42" t="s">
        <v>36</v>
      </c>
      <c r="AA4" s="43" t="s">
        <v>37</v>
      </c>
      <c r="AD4" s="1" t="s">
        <v>38</v>
      </c>
      <c r="AE4" s="38">
        <f>_xlfn.MINIFS(V:V,H:H,AD4)</f>
        <v>1.65747471164621</v>
      </c>
      <c r="AF4" s="38">
        <f>_xlfn.MAXIFS(V:V,H:H,AD4)</f>
        <v>1.872080008344</v>
      </c>
      <c r="AG4" s="38">
        <f>_xlfn.MINIFS(AC:AC,H:H,AD4)</f>
        <v>1720.83333333333</v>
      </c>
      <c r="AH4" s="38">
        <f>_xlfn.MAXIFS(AC:AC,H:H,AD4)</f>
        <v>1942.5</v>
      </c>
    </row>
    <row r="5" ht="17" customHeight="1" spans="1:34">
      <c r="A5" s="15"/>
      <c r="B5" s="21"/>
      <c r="C5" s="21"/>
      <c r="D5" s="22"/>
      <c r="E5" s="22"/>
      <c r="F5" s="22"/>
      <c r="G5" s="22"/>
      <c r="H5" s="51"/>
      <c r="I5" s="52"/>
      <c r="J5" s="23"/>
      <c r="K5" s="24"/>
      <c r="L5" s="66"/>
      <c r="M5" s="67"/>
      <c r="N5" s="64"/>
      <c r="O5" s="64"/>
      <c r="P5" s="64"/>
      <c r="Q5" s="74"/>
      <c r="R5" s="74"/>
      <c r="S5" s="75"/>
      <c r="T5" s="76"/>
      <c r="U5" s="77"/>
      <c r="V5" s="25"/>
      <c r="W5" s="26"/>
      <c r="X5" s="26"/>
      <c r="Y5" s="41"/>
      <c r="Z5" s="44"/>
      <c r="AA5" s="43"/>
      <c r="AB5" s="5" t="s">
        <v>39</v>
      </c>
      <c r="AC5" s="1" t="s">
        <v>40</v>
      </c>
      <c r="AD5" s="1" t="s">
        <v>41</v>
      </c>
      <c r="AE5" s="38">
        <f>_xlfn.MINIFS(V:V,H:H,AD5)</f>
        <v>1.6927604208424</v>
      </c>
      <c r="AF5" s="38">
        <f>_xlfn.MAXIFS(V:V,H:H,AD5)</f>
        <v>1.72952106964</v>
      </c>
      <c r="AG5" s="38">
        <f>_xlfn.MINIFS(AC:AC,H:H,AD5)</f>
        <v>2094.16666666667</v>
      </c>
      <c r="AH5" s="38">
        <f>_xlfn.MAXIFS(AC:AC,H:H,AD5)</f>
        <v>2135</v>
      </c>
    </row>
    <row r="6" ht="15" customHeight="1" spans="1:32">
      <c r="A6" s="15">
        <v>1</v>
      </c>
      <c r="B6" s="15" t="s">
        <v>42</v>
      </c>
      <c r="C6" s="15" t="s">
        <v>43</v>
      </c>
      <c r="D6" s="22" t="s">
        <v>44</v>
      </c>
      <c r="E6" s="22" t="s">
        <v>45</v>
      </c>
      <c r="F6" s="22" t="s">
        <v>46</v>
      </c>
      <c r="G6" s="61" t="s">
        <v>47</v>
      </c>
      <c r="H6" s="61" t="s">
        <v>7</v>
      </c>
      <c r="I6" s="30">
        <v>88.7122108912394</v>
      </c>
      <c r="J6" s="30">
        <v>88.79</v>
      </c>
      <c r="K6" s="22" t="s">
        <v>48</v>
      </c>
      <c r="L6" s="66" t="s">
        <v>49</v>
      </c>
      <c r="M6" s="67" t="s">
        <v>50</v>
      </c>
      <c r="N6" s="65" t="s">
        <v>51</v>
      </c>
      <c r="O6" s="68" t="s">
        <v>52</v>
      </c>
      <c r="P6" s="69"/>
      <c r="Q6" s="74"/>
      <c r="R6" s="77" t="s">
        <v>53</v>
      </c>
      <c r="S6" s="75"/>
      <c r="T6" s="78"/>
      <c r="U6" s="77" t="s">
        <v>54</v>
      </c>
      <c r="V6" s="28">
        <v>1.778429120832</v>
      </c>
      <c r="W6" s="29">
        <v>57600</v>
      </c>
      <c r="X6" s="26"/>
      <c r="Y6" s="45"/>
      <c r="Z6" s="25"/>
      <c r="AA6" s="43"/>
      <c r="AB6" s="91">
        <f>W6/12</f>
        <v>4800</v>
      </c>
      <c r="AC6" s="38">
        <f>AB6*0.7</f>
        <v>3360</v>
      </c>
      <c r="AE6" s="1"/>
      <c r="AF6" s="1"/>
    </row>
    <row r="7" ht="15" customHeight="1" spans="1:29">
      <c r="A7" s="15">
        <v>2</v>
      </c>
      <c r="B7" s="15" t="s">
        <v>42</v>
      </c>
      <c r="C7" s="15" t="s">
        <v>43</v>
      </c>
      <c r="D7" s="22" t="s">
        <v>55</v>
      </c>
      <c r="E7" s="22" t="s">
        <v>56</v>
      </c>
      <c r="F7" s="22" t="s">
        <v>57</v>
      </c>
      <c r="G7" s="61" t="s">
        <v>58</v>
      </c>
      <c r="H7" s="61" t="s">
        <v>10</v>
      </c>
      <c r="I7" s="30">
        <v>57.5584297029202</v>
      </c>
      <c r="J7" s="30">
        <v>57.64</v>
      </c>
      <c r="K7" s="22" t="s">
        <v>48</v>
      </c>
      <c r="L7" s="66" t="s">
        <v>49</v>
      </c>
      <c r="M7" s="67" t="s">
        <v>50</v>
      </c>
      <c r="N7" s="65" t="s">
        <v>51</v>
      </c>
      <c r="O7" s="68" t="s">
        <v>52</v>
      </c>
      <c r="P7" s="69"/>
      <c r="Q7" s="74"/>
      <c r="R7" s="77" t="s">
        <v>53</v>
      </c>
      <c r="S7" s="75"/>
      <c r="T7" s="78"/>
      <c r="U7" s="77" t="s">
        <v>54</v>
      </c>
      <c r="V7" s="28">
        <v>1.7472</v>
      </c>
      <c r="W7" s="29">
        <v>36800</v>
      </c>
      <c r="X7" s="26"/>
      <c r="Y7" s="46"/>
      <c r="Z7" s="25"/>
      <c r="AA7" s="43"/>
      <c r="AB7" s="91">
        <f t="shared" ref="AB7:AB70" si="0">W7/12</f>
        <v>3066.66666666667</v>
      </c>
      <c r="AC7" s="38">
        <f t="shared" ref="AC7:AC70" si="1">AB7*0.7</f>
        <v>2146.66666666667</v>
      </c>
    </row>
    <row r="8" ht="15" customHeight="1" spans="1:29">
      <c r="A8" s="15">
        <v>3</v>
      </c>
      <c r="B8" s="15" t="s">
        <v>42</v>
      </c>
      <c r="C8" s="15" t="s">
        <v>43</v>
      </c>
      <c r="D8" s="22" t="s">
        <v>59</v>
      </c>
      <c r="E8" s="22" t="s">
        <v>60</v>
      </c>
      <c r="F8" s="22" t="s">
        <v>57</v>
      </c>
      <c r="G8" s="61" t="s">
        <v>58</v>
      </c>
      <c r="H8" s="61" t="s">
        <v>10</v>
      </c>
      <c r="I8" s="30">
        <v>57.5584297029202</v>
      </c>
      <c r="J8" s="30">
        <v>57.61</v>
      </c>
      <c r="K8" s="22" t="s">
        <v>48</v>
      </c>
      <c r="L8" s="66" t="s">
        <v>49</v>
      </c>
      <c r="M8" s="67" t="s">
        <v>50</v>
      </c>
      <c r="N8" s="65" t="s">
        <v>51</v>
      </c>
      <c r="O8" s="68" t="s">
        <v>52</v>
      </c>
      <c r="P8" s="69"/>
      <c r="Q8" s="74"/>
      <c r="R8" s="77" t="s">
        <v>53</v>
      </c>
      <c r="S8" s="75"/>
      <c r="T8" s="78"/>
      <c r="U8" s="77" t="s">
        <v>54</v>
      </c>
      <c r="V8" s="28">
        <v>1.747252416</v>
      </c>
      <c r="W8" s="29">
        <v>36700</v>
      </c>
      <c r="X8" s="26"/>
      <c r="Y8" s="46"/>
      <c r="Z8" s="25"/>
      <c r="AA8" s="43"/>
      <c r="AB8" s="91">
        <f t="shared" si="0"/>
        <v>3058.33333333333</v>
      </c>
      <c r="AC8" s="38">
        <f t="shared" si="1"/>
        <v>2140.83333333333</v>
      </c>
    </row>
    <row r="9" ht="15" customHeight="1" spans="1:29">
      <c r="A9" s="15">
        <v>4</v>
      </c>
      <c r="B9" s="15" t="s">
        <v>42</v>
      </c>
      <c r="C9" s="15" t="s">
        <v>43</v>
      </c>
      <c r="D9" s="22" t="s">
        <v>61</v>
      </c>
      <c r="E9" s="22" t="s">
        <v>62</v>
      </c>
      <c r="F9" s="22" t="s">
        <v>57</v>
      </c>
      <c r="G9" s="61" t="s">
        <v>58</v>
      </c>
      <c r="H9" s="61" t="s">
        <v>10</v>
      </c>
      <c r="I9" s="30">
        <v>57.5584297029202</v>
      </c>
      <c r="J9" s="30">
        <v>57.61</v>
      </c>
      <c r="K9" s="22" t="s">
        <v>48</v>
      </c>
      <c r="L9" s="66" t="s">
        <v>49</v>
      </c>
      <c r="M9" s="67" t="s">
        <v>50</v>
      </c>
      <c r="N9" s="65" t="s">
        <v>51</v>
      </c>
      <c r="O9" s="68" t="s">
        <v>52</v>
      </c>
      <c r="P9" s="69"/>
      <c r="Q9" s="74"/>
      <c r="R9" s="77" t="s">
        <v>53</v>
      </c>
      <c r="S9" s="75"/>
      <c r="T9" s="78"/>
      <c r="U9" s="77" t="s">
        <v>54</v>
      </c>
      <c r="V9" s="28">
        <v>1.747252416</v>
      </c>
      <c r="W9" s="29">
        <v>36700</v>
      </c>
      <c r="X9" s="26"/>
      <c r="Y9" s="46"/>
      <c r="Z9" s="25"/>
      <c r="AA9" s="43"/>
      <c r="AB9" s="91">
        <f t="shared" si="0"/>
        <v>3058.33333333333</v>
      </c>
      <c r="AC9" s="38">
        <f t="shared" si="1"/>
        <v>2140.83333333333</v>
      </c>
    </row>
    <row r="10" ht="15" customHeight="1" spans="1:29">
      <c r="A10" s="15">
        <v>5</v>
      </c>
      <c r="B10" s="15" t="s">
        <v>42</v>
      </c>
      <c r="C10" s="15" t="s">
        <v>43</v>
      </c>
      <c r="D10" s="22" t="s">
        <v>63</v>
      </c>
      <c r="E10" s="22" t="s">
        <v>64</v>
      </c>
      <c r="F10" s="22" t="s">
        <v>57</v>
      </c>
      <c r="G10" s="61" t="s">
        <v>58</v>
      </c>
      <c r="H10" s="61" t="s">
        <v>10</v>
      </c>
      <c r="I10" s="30">
        <v>57.5584297029202</v>
      </c>
      <c r="J10" s="30">
        <v>57.61</v>
      </c>
      <c r="K10" s="22" t="s">
        <v>48</v>
      </c>
      <c r="L10" s="66" t="s">
        <v>49</v>
      </c>
      <c r="M10" s="67" t="s">
        <v>50</v>
      </c>
      <c r="N10" s="65" t="s">
        <v>51</v>
      </c>
      <c r="O10" s="68" t="s">
        <v>52</v>
      </c>
      <c r="P10" s="69"/>
      <c r="Q10" s="74"/>
      <c r="R10" s="77" t="s">
        <v>53</v>
      </c>
      <c r="S10" s="75"/>
      <c r="T10" s="78"/>
      <c r="U10" s="77" t="s">
        <v>54</v>
      </c>
      <c r="V10" s="28">
        <v>1.747252416</v>
      </c>
      <c r="W10" s="29">
        <v>36700</v>
      </c>
      <c r="X10" s="26"/>
      <c r="Y10" s="46"/>
      <c r="Z10" s="25"/>
      <c r="AA10" s="43"/>
      <c r="AB10" s="91">
        <f t="shared" si="0"/>
        <v>3058.33333333333</v>
      </c>
      <c r="AC10" s="38">
        <f t="shared" si="1"/>
        <v>2140.83333333333</v>
      </c>
    </row>
    <row r="11" ht="15" customHeight="1" spans="1:29">
      <c r="A11" s="15">
        <v>6</v>
      </c>
      <c r="B11" s="15" t="s">
        <v>42</v>
      </c>
      <c r="C11" s="15" t="s">
        <v>43</v>
      </c>
      <c r="D11" s="22" t="s">
        <v>65</v>
      </c>
      <c r="E11" s="22" t="s">
        <v>66</v>
      </c>
      <c r="F11" s="22" t="s">
        <v>57</v>
      </c>
      <c r="G11" s="61" t="s">
        <v>58</v>
      </c>
      <c r="H11" s="61" t="s">
        <v>10</v>
      </c>
      <c r="I11" s="30">
        <v>57.5584297029202</v>
      </c>
      <c r="J11" s="30">
        <v>57.61</v>
      </c>
      <c r="K11" s="22" t="s">
        <v>48</v>
      </c>
      <c r="L11" s="66" t="s">
        <v>49</v>
      </c>
      <c r="M11" s="67" t="s">
        <v>50</v>
      </c>
      <c r="N11" s="65" t="s">
        <v>51</v>
      </c>
      <c r="O11" s="68" t="s">
        <v>52</v>
      </c>
      <c r="P11" s="69"/>
      <c r="Q11" s="74"/>
      <c r="R11" s="77" t="s">
        <v>53</v>
      </c>
      <c r="S11" s="75"/>
      <c r="T11" s="78"/>
      <c r="U11" s="77" t="s">
        <v>54</v>
      </c>
      <c r="V11" s="28">
        <v>1.747252416</v>
      </c>
      <c r="W11" s="29">
        <v>36700</v>
      </c>
      <c r="X11" s="26"/>
      <c r="Y11" s="46"/>
      <c r="Z11" s="25"/>
      <c r="AA11" s="43"/>
      <c r="AB11" s="91">
        <f t="shared" si="0"/>
        <v>3058.33333333333</v>
      </c>
      <c r="AC11" s="38">
        <f t="shared" si="1"/>
        <v>2140.83333333333</v>
      </c>
    </row>
    <row r="12" ht="15" customHeight="1" spans="1:29">
      <c r="A12" s="15">
        <v>7</v>
      </c>
      <c r="B12" s="15" t="s">
        <v>42</v>
      </c>
      <c r="C12" s="15" t="s">
        <v>43</v>
      </c>
      <c r="D12" s="22" t="s">
        <v>67</v>
      </c>
      <c r="E12" s="22" t="s">
        <v>68</v>
      </c>
      <c r="F12" s="22" t="s">
        <v>57</v>
      </c>
      <c r="G12" s="61" t="s">
        <v>58</v>
      </c>
      <c r="H12" s="61" t="s">
        <v>10</v>
      </c>
      <c r="I12" s="30">
        <v>57.5584297029202</v>
      </c>
      <c r="J12" s="30">
        <v>57.64</v>
      </c>
      <c r="K12" s="22" t="s">
        <v>48</v>
      </c>
      <c r="L12" s="66" t="s">
        <v>49</v>
      </c>
      <c r="M12" s="67" t="s">
        <v>50</v>
      </c>
      <c r="N12" s="65" t="s">
        <v>51</v>
      </c>
      <c r="O12" s="68" t="s">
        <v>52</v>
      </c>
      <c r="P12" s="69"/>
      <c r="Q12" s="74"/>
      <c r="R12" s="77" t="s">
        <v>53</v>
      </c>
      <c r="S12" s="75"/>
      <c r="T12" s="78"/>
      <c r="U12" s="77" t="s">
        <v>54</v>
      </c>
      <c r="V12" s="28">
        <v>1.7472</v>
      </c>
      <c r="W12" s="29">
        <v>36800</v>
      </c>
      <c r="X12" s="26"/>
      <c r="Y12" s="46"/>
      <c r="Z12" s="25"/>
      <c r="AA12" s="43"/>
      <c r="AB12" s="91">
        <f t="shared" si="0"/>
        <v>3066.66666666667</v>
      </c>
      <c r="AC12" s="38">
        <f t="shared" si="1"/>
        <v>2146.66666666667</v>
      </c>
    </row>
    <row r="13" ht="15" customHeight="1" spans="1:32">
      <c r="A13" s="15">
        <v>8</v>
      </c>
      <c r="B13" s="15" t="s">
        <v>42</v>
      </c>
      <c r="C13" s="15" t="s">
        <v>43</v>
      </c>
      <c r="D13" s="22" t="s">
        <v>69</v>
      </c>
      <c r="E13" s="22" t="s">
        <v>70</v>
      </c>
      <c r="F13" s="22" t="s">
        <v>71</v>
      </c>
      <c r="G13" s="61" t="s">
        <v>47</v>
      </c>
      <c r="H13" s="61" t="s">
        <v>7</v>
      </c>
      <c r="I13" s="30">
        <v>88.7122108912394</v>
      </c>
      <c r="J13" s="30">
        <v>88.79</v>
      </c>
      <c r="K13" s="22" t="s">
        <v>48</v>
      </c>
      <c r="L13" s="66" t="s">
        <v>49</v>
      </c>
      <c r="M13" s="67" t="s">
        <v>50</v>
      </c>
      <c r="N13" s="65" t="s">
        <v>51</v>
      </c>
      <c r="O13" s="68" t="s">
        <v>52</v>
      </c>
      <c r="P13" s="69"/>
      <c r="Q13" s="74"/>
      <c r="R13" s="77" t="s">
        <v>53</v>
      </c>
      <c r="S13" s="75"/>
      <c r="T13" s="78"/>
      <c r="U13" s="77" t="s">
        <v>54</v>
      </c>
      <c r="V13" s="28">
        <v>1.708686802368</v>
      </c>
      <c r="W13" s="29">
        <v>55400</v>
      </c>
      <c r="X13" s="26"/>
      <c r="Y13" s="46"/>
      <c r="Z13" s="25"/>
      <c r="AA13" s="43"/>
      <c r="AB13" s="91">
        <f t="shared" si="0"/>
        <v>4616.66666666667</v>
      </c>
      <c r="AC13" s="38">
        <f t="shared" si="1"/>
        <v>3231.66666666667</v>
      </c>
      <c r="AE13" s="1"/>
      <c r="AF13" s="1"/>
    </row>
    <row r="14" ht="15" customHeight="1" spans="1:32">
      <c r="A14" s="15">
        <v>9</v>
      </c>
      <c r="B14" s="15" t="s">
        <v>42</v>
      </c>
      <c r="C14" s="15" t="s">
        <v>43</v>
      </c>
      <c r="D14" s="22" t="s">
        <v>72</v>
      </c>
      <c r="E14" s="22" t="s">
        <v>73</v>
      </c>
      <c r="F14" s="22" t="s">
        <v>46</v>
      </c>
      <c r="G14" s="61" t="s">
        <v>47</v>
      </c>
      <c r="H14" s="61" t="s">
        <v>7</v>
      </c>
      <c r="I14" s="30">
        <v>88.7122108912394</v>
      </c>
      <c r="J14" s="30">
        <v>88.79</v>
      </c>
      <c r="K14" s="22" t="s">
        <v>48</v>
      </c>
      <c r="L14" s="66" t="s">
        <v>74</v>
      </c>
      <c r="M14" s="67" t="s">
        <v>50</v>
      </c>
      <c r="N14" s="65" t="s">
        <v>51</v>
      </c>
      <c r="O14" s="68" t="s">
        <v>52</v>
      </c>
      <c r="P14" s="69"/>
      <c r="Q14" s="74"/>
      <c r="R14" s="77" t="s">
        <v>53</v>
      </c>
      <c r="S14" s="75"/>
      <c r="T14" s="78"/>
      <c r="U14" s="77" t="s">
        <v>54</v>
      </c>
      <c r="V14" s="28">
        <v>1.778429120832</v>
      </c>
      <c r="W14" s="29">
        <v>57600</v>
      </c>
      <c r="X14" s="26"/>
      <c r="Y14" s="46"/>
      <c r="Z14" s="25"/>
      <c r="AA14" s="43"/>
      <c r="AB14" s="91">
        <f t="shared" si="0"/>
        <v>4800</v>
      </c>
      <c r="AC14" s="38">
        <f t="shared" si="1"/>
        <v>3360</v>
      </c>
      <c r="AE14" s="1"/>
      <c r="AF14" s="1"/>
    </row>
    <row r="15" ht="15" customHeight="1" spans="1:29">
      <c r="A15" s="15">
        <v>10</v>
      </c>
      <c r="B15" s="15" t="s">
        <v>42</v>
      </c>
      <c r="C15" s="15" t="s">
        <v>43</v>
      </c>
      <c r="D15" s="22" t="s">
        <v>75</v>
      </c>
      <c r="E15" s="22" t="s">
        <v>76</v>
      </c>
      <c r="F15" s="22" t="s">
        <v>57</v>
      </c>
      <c r="G15" s="61" t="s">
        <v>58</v>
      </c>
      <c r="H15" s="61" t="s">
        <v>10</v>
      </c>
      <c r="I15" s="30">
        <v>57.5584297029202</v>
      </c>
      <c r="J15" s="30">
        <v>57.64</v>
      </c>
      <c r="K15" s="22" t="s">
        <v>48</v>
      </c>
      <c r="L15" s="66" t="s">
        <v>74</v>
      </c>
      <c r="M15" s="67" t="s">
        <v>50</v>
      </c>
      <c r="N15" s="65" t="s">
        <v>51</v>
      </c>
      <c r="O15" s="68" t="s">
        <v>52</v>
      </c>
      <c r="P15" s="69"/>
      <c r="Q15" s="74"/>
      <c r="R15" s="77" t="s">
        <v>53</v>
      </c>
      <c r="S15" s="75"/>
      <c r="T15" s="78"/>
      <c r="U15" s="77" t="s">
        <v>54</v>
      </c>
      <c r="V15" s="28">
        <v>1.7472</v>
      </c>
      <c r="W15" s="29">
        <v>36800</v>
      </c>
      <c r="X15" s="26"/>
      <c r="Y15" s="46"/>
      <c r="Z15" s="25"/>
      <c r="AA15" s="43"/>
      <c r="AB15" s="91">
        <f t="shared" si="0"/>
        <v>3066.66666666667</v>
      </c>
      <c r="AC15" s="38">
        <f t="shared" si="1"/>
        <v>2146.66666666667</v>
      </c>
    </row>
    <row r="16" ht="15" customHeight="1" spans="1:29">
      <c r="A16" s="15">
        <v>11</v>
      </c>
      <c r="B16" s="15" t="s">
        <v>42</v>
      </c>
      <c r="C16" s="15" t="s">
        <v>43</v>
      </c>
      <c r="D16" s="22" t="s">
        <v>77</v>
      </c>
      <c r="E16" s="22" t="s">
        <v>78</v>
      </c>
      <c r="F16" s="22" t="s">
        <v>57</v>
      </c>
      <c r="G16" s="61" t="s">
        <v>58</v>
      </c>
      <c r="H16" s="61" t="s">
        <v>10</v>
      </c>
      <c r="I16" s="30">
        <v>57.5584297029202</v>
      </c>
      <c r="J16" s="30">
        <v>57.61</v>
      </c>
      <c r="K16" s="22" t="s">
        <v>48</v>
      </c>
      <c r="L16" s="66" t="s">
        <v>74</v>
      </c>
      <c r="M16" s="67" t="s">
        <v>50</v>
      </c>
      <c r="N16" s="65" t="s">
        <v>51</v>
      </c>
      <c r="O16" s="68" t="s">
        <v>52</v>
      </c>
      <c r="P16" s="69"/>
      <c r="Q16" s="74"/>
      <c r="R16" s="77" t="s">
        <v>53</v>
      </c>
      <c r="S16" s="75"/>
      <c r="T16" s="78"/>
      <c r="U16" s="77" t="s">
        <v>54</v>
      </c>
      <c r="V16" s="28">
        <v>1.747252416</v>
      </c>
      <c r="W16" s="29">
        <v>36700</v>
      </c>
      <c r="X16" s="26"/>
      <c r="Y16" s="46"/>
      <c r="Z16" s="25"/>
      <c r="AA16" s="43"/>
      <c r="AB16" s="91">
        <f t="shared" si="0"/>
        <v>3058.33333333333</v>
      </c>
      <c r="AC16" s="38">
        <f t="shared" si="1"/>
        <v>2140.83333333333</v>
      </c>
    </row>
    <row r="17" ht="15" customHeight="1" spans="1:29">
      <c r="A17" s="15">
        <v>12</v>
      </c>
      <c r="B17" s="15" t="s">
        <v>42</v>
      </c>
      <c r="C17" s="15" t="s">
        <v>43</v>
      </c>
      <c r="D17" s="22" t="s">
        <v>79</v>
      </c>
      <c r="E17" s="22" t="s">
        <v>80</v>
      </c>
      <c r="F17" s="22" t="s">
        <v>57</v>
      </c>
      <c r="G17" s="61" t="s">
        <v>58</v>
      </c>
      <c r="H17" s="61" t="s">
        <v>10</v>
      </c>
      <c r="I17" s="30">
        <v>57.5584297029202</v>
      </c>
      <c r="J17" s="30">
        <v>57.61</v>
      </c>
      <c r="K17" s="22" t="s">
        <v>48</v>
      </c>
      <c r="L17" s="66" t="s">
        <v>74</v>
      </c>
      <c r="M17" s="67" t="s">
        <v>50</v>
      </c>
      <c r="N17" s="65" t="s">
        <v>51</v>
      </c>
      <c r="O17" s="68" t="s">
        <v>52</v>
      </c>
      <c r="P17" s="69"/>
      <c r="Q17" s="74"/>
      <c r="R17" s="77" t="s">
        <v>53</v>
      </c>
      <c r="S17" s="75"/>
      <c r="T17" s="78"/>
      <c r="U17" s="77" t="s">
        <v>54</v>
      </c>
      <c r="V17" s="28">
        <v>1.747252416</v>
      </c>
      <c r="W17" s="29">
        <v>36700</v>
      </c>
      <c r="X17" s="26"/>
      <c r="Y17" s="46"/>
      <c r="Z17" s="25"/>
      <c r="AA17" s="43"/>
      <c r="AB17" s="91">
        <f t="shared" si="0"/>
        <v>3058.33333333333</v>
      </c>
      <c r="AC17" s="38">
        <f t="shared" si="1"/>
        <v>2140.83333333333</v>
      </c>
    </row>
    <row r="18" ht="15" customHeight="1" spans="1:29">
      <c r="A18" s="15">
        <v>13</v>
      </c>
      <c r="B18" s="15" t="s">
        <v>42</v>
      </c>
      <c r="C18" s="15" t="s">
        <v>43</v>
      </c>
      <c r="D18" s="22" t="s">
        <v>81</v>
      </c>
      <c r="E18" s="22" t="s">
        <v>82</v>
      </c>
      <c r="F18" s="22" t="s">
        <v>57</v>
      </c>
      <c r="G18" s="61" t="s">
        <v>58</v>
      </c>
      <c r="H18" s="61" t="s">
        <v>10</v>
      </c>
      <c r="I18" s="30">
        <v>57.5584297029202</v>
      </c>
      <c r="J18" s="30">
        <v>57.61</v>
      </c>
      <c r="K18" s="22" t="s">
        <v>48</v>
      </c>
      <c r="L18" s="66" t="s">
        <v>74</v>
      </c>
      <c r="M18" s="67" t="s">
        <v>50</v>
      </c>
      <c r="N18" s="65" t="s">
        <v>51</v>
      </c>
      <c r="O18" s="68" t="s">
        <v>52</v>
      </c>
      <c r="P18" s="69"/>
      <c r="Q18" s="74"/>
      <c r="R18" s="77" t="s">
        <v>53</v>
      </c>
      <c r="S18" s="75"/>
      <c r="T18" s="78"/>
      <c r="U18" s="77" t="s">
        <v>54</v>
      </c>
      <c r="V18" s="28">
        <v>1.747252416</v>
      </c>
      <c r="W18" s="29">
        <v>36700</v>
      </c>
      <c r="X18" s="26"/>
      <c r="Y18" s="46"/>
      <c r="Z18" s="25"/>
      <c r="AA18" s="43"/>
      <c r="AB18" s="91">
        <f t="shared" si="0"/>
        <v>3058.33333333333</v>
      </c>
      <c r="AC18" s="38">
        <f t="shared" si="1"/>
        <v>2140.83333333333</v>
      </c>
    </row>
    <row r="19" ht="15" customHeight="1" spans="1:29">
      <c r="A19" s="15">
        <v>14</v>
      </c>
      <c r="B19" s="15" t="s">
        <v>42</v>
      </c>
      <c r="C19" s="15" t="s">
        <v>43</v>
      </c>
      <c r="D19" s="22" t="s">
        <v>83</v>
      </c>
      <c r="E19" s="22" t="s">
        <v>84</v>
      </c>
      <c r="F19" s="22" t="s">
        <v>57</v>
      </c>
      <c r="G19" s="61" t="s">
        <v>58</v>
      </c>
      <c r="H19" s="61" t="s">
        <v>10</v>
      </c>
      <c r="I19" s="30">
        <v>57.5584297029202</v>
      </c>
      <c r="J19" s="30">
        <v>57.61</v>
      </c>
      <c r="K19" s="22" t="s">
        <v>48</v>
      </c>
      <c r="L19" s="66" t="s">
        <v>74</v>
      </c>
      <c r="M19" s="67" t="s">
        <v>50</v>
      </c>
      <c r="N19" s="65" t="s">
        <v>51</v>
      </c>
      <c r="O19" s="68" t="s">
        <v>52</v>
      </c>
      <c r="P19" s="69"/>
      <c r="Q19" s="74"/>
      <c r="R19" s="77" t="s">
        <v>53</v>
      </c>
      <c r="S19" s="75"/>
      <c r="T19" s="78"/>
      <c r="U19" s="77" t="s">
        <v>54</v>
      </c>
      <c r="V19" s="28">
        <v>1.747252416</v>
      </c>
      <c r="W19" s="29">
        <v>36700</v>
      </c>
      <c r="X19" s="26"/>
      <c r="Y19" s="46"/>
      <c r="Z19" s="25"/>
      <c r="AA19" s="43"/>
      <c r="AB19" s="91">
        <f t="shared" si="0"/>
        <v>3058.33333333333</v>
      </c>
      <c r="AC19" s="38">
        <f t="shared" si="1"/>
        <v>2140.83333333333</v>
      </c>
    </row>
    <row r="20" ht="15" customHeight="1" spans="1:29">
      <c r="A20" s="15">
        <v>15</v>
      </c>
      <c r="B20" s="15" t="s">
        <v>42</v>
      </c>
      <c r="C20" s="15" t="s">
        <v>43</v>
      </c>
      <c r="D20" s="22" t="s">
        <v>85</v>
      </c>
      <c r="E20" s="22" t="s">
        <v>86</v>
      </c>
      <c r="F20" s="22" t="s">
        <v>57</v>
      </c>
      <c r="G20" s="61" t="s">
        <v>58</v>
      </c>
      <c r="H20" s="61" t="s">
        <v>10</v>
      </c>
      <c r="I20" s="30">
        <v>57.5584297029202</v>
      </c>
      <c r="J20" s="30">
        <v>57.64</v>
      </c>
      <c r="K20" s="22" t="s">
        <v>48</v>
      </c>
      <c r="L20" s="66" t="s">
        <v>74</v>
      </c>
      <c r="M20" s="67" t="s">
        <v>50</v>
      </c>
      <c r="N20" s="65" t="s">
        <v>51</v>
      </c>
      <c r="O20" s="68" t="s">
        <v>52</v>
      </c>
      <c r="P20" s="69"/>
      <c r="Q20" s="74"/>
      <c r="R20" s="77" t="s">
        <v>53</v>
      </c>
      <c r="S20" s="75"/>
      <c r="T20" s="78"/>
      <c r="U20" s="77" t="s">
        <v>54</v>
      </c>
      <c r="V20" s="28">
        <v>1.7472</v>
      </c>
      <c r="W20" s="29">
        <v>36800</v>
      </c>
      <c r="X20" s="26"/>
      <c r="Y20" s="46"/>
      <c r="Z20" s="25"/>
      <c r="AA20" s="43"/>
      <c r="AB20" s="91">
        <f t="shared" si="0"/>
        <v>3066.66666666667</v>
      </c>
      <c r="AC20" s="38">
        <f t="shared" si="1"/>
        <v>2146.66666666667</v>
      </c>
    </row>
    <row r="21" ht="15" customHeight="1" spans="1:32">
      <c r="A21" s="15">
        <v>16</v>
      </c>
      <c r="B21" s="15" t="s">
        <v>42</v>
      </c>
      <c r="C21" s="15" t="s">
        <v>43</v>
      </c>
      <c r="D21" s="22" t="s">
        <v>87</v>
      </c>
      <c r="E21" s="22" t="s">
        <v>88</v>
      </c>
      <c r="F21" s="22" t="s">
        <v>71</v>
      </c>
      <c r="G21" s="61" t="s">
        <v>47</v>
      </c>
      <c r="H21" s="61" t="s">
        <v>7</v>
      </c>
      <c r="I21" s="30">
        <v>88.7122108912394</v>
      </c>
      <c r="J21" s="30">
        <v>88.79</v>
      </c>
      <c r="K21" s="22" t="s">
        <v>48</v>
      </c>
      <c r="L21" s="66" t="s">
        <v>74</v>
      </c>
      <c r="M21" s="67" t="s">
        <v>50</v>
      </c>
      <c r="N21" s="65" t="s">
        <v>51</v>
      </c>
      <c r="O21" s="68" t="s">
        <v>52</v>
      </c>
      <c r="P21" s="69"/>
      <c r="Q21" s="74"/>
      <c r="R21" s="77" t="s">
        <v>53</v>
      </c>
      <c r="S21" s="75"/>
      <c r="T21" s="78"/>
      <c r="U21" s="77" t="s">
        <v>54</v>
      </c>
      <c r="V21" s="28">
        <v>1.708686802368</v>
      </c>
      <c r="W21" s="29">
        <v>55400</v>
      </c>
      <c r="X21" s="26"/>
      <c r="Y21" s="46"/>
      <c r="Z21" s="25"/>
      <c r="AA21" s="43"/>
      <c r="AB21" s="91">
        <f t="shared" si="0"/>
        <v>4616.66666666667</v>
      </c>
      <c r="AC21" s="38">
        <f t="shared" si="1"/>
        <v>3231.66666666667</v>
      </c>
      <c r="AE21" s="1"/>
      <c r="AF21" s="1"/>
    </row>
    <row r="22" ht="15" customHeight="1" spans="1:32">
      <c r="A22" s="15">
        <v>17</v>
      </c>
      <c r="B22" s="15" t="s">
        <v>42</v>
      </c>
      <c r="C22" s="15" t="s">
        <v>43</v>
      </c>
      <c r="D22" s="22" t="s">
        <v>89</v>
      </c>
      <c r="E22" s="22" t="s">
        <v>90</v>
      </c>
      <c r="F22" s="22" t="s">
        <v>46</v>
      </c>
      <c r="G22" s="61" t="s">
        <v>47</v>
      </c>
      <c r="H22" s="61" t="s">
        <v>7</v>
      </c>
      <c r="I22" s="30">
        <v>88.7122108912394</v>
      </c>
      <c r="J22" s="30">
        <v>88.79</v>
      </c>
      <c r="K22" s="22" t="s">
        <v>48</v>
      </c>
      <c r="L22" s="66" t="s">
        <v>91</v>
      </c>
      <c r="M22" s="67" t="s">
        <v>50</v>
      </c>
      <c r="N22" s="65" t="s">
        <v>51</v>
      </c>
      <c r="O22" s="68" t="s">
        <v>52</v>
      </c>
      <c r="P22" s="69"/>
      <c r="Q22" s="74"/>
      <c r="R22" s="77" t="s">
        <v>53</v>
      </c>
      <c r="S22" s="75"/>
      <c r="T22" s="78"/>
      <c r="U22" s="77" t="s">
        <v>54</v>
      </c>
      <c r="V22" s="28">
        <v>1.815479727516</v>
      </c>
      <c r="W22" s="29">
        <v>58800</v>
      </c>
      <c r="X22" s="26"/>
      <c r="Y22" s="46"/>
      <c r="Z22" s="25"/>
      <c r="AA22" s="43"/>
      <c r="AB22" s="91">
        <f t="shared" si="0"/>
        <v>4900</v>
      </c>
      <c r="AC22" s="38">
        <f t="shared" si="1"/>
        <v>3430</v>
      </c>
      <c r="AE22" s="1"/>
      <c r="AF22" s="1"/>
    </row>
    <row r="23" ht="15" customHeight="1" spans="1:29">
      <c r="A23" s="15">
        <v>18</v>
      </c>
      <c r="B23" s="15" t="s">
        <v>42</v>
      </c>
      <c r="C23" s="15" t="s">
        <v>43</v>
      </c>
      <c r="D23" s="22" t="s">
        <v>92</v>
      </c>
      <c r="E23" s="22" t="s">
        <v>93</v>
      </c>
      <c r="F23" s="22" t="s">
        <v>57</v>
      </c>
      <c r="G23" s="61" t="s">
        <v>58</v>
      </c>
      <c r="H23" s="61" t="s">
        <v>10</v>
      </c>
      <c r="I23" s="30">
        <v>57.5584297029202</v>
      </c>
      <c r="J23" s="30">
        <v>57.64</v>
      </c>
      <c r="K23" s="22" t="s">
        <v>48</v>
      </c>
      <c r="L23" s="66" t="s">
        <v>91</v>
      </c>
      <c r="M23" s="67" t="s">
        <v>50</v>
      </c>
      <c r="N23" s="65" t="s">
        <v>51</v>
      </c>
      <c r="O23" s="68" t="s">
        <v>52</v>
      </c>
      <c r="P23" s="69"/>
      <c r="Q23" s="74"/>
      <c r="R23" s="77" t="s">
        <v>53</v>
      </c>
      <c r="S23" s="75"/>
      <c r="T23" s="78"/>
      <c r="U23" s="77" t="s">
        <v>54</v>
      </c>
      <c r="V23" s="28">
        <v>1.7836</v>
      </c>
      <c r="W23" s="29">
        <v>37500</v>
      </c>
      <c r="X23" s="26"/>
      <c r="Y23" s="46"/>
      <c r="Z23" s="25"/>
      <c r="AA23" s="43"/>
      <c r="AB23" s="91">
        <f t="shared" si="0"/>
        <v>3125</v>
      </c>
      <c r="AC23" s="38">
        <f t="shared" si="1"/>
        <v>2187.5</v>
      </c>
    </row>
    <row r="24" ht="15" customHeight="1" spans="1:29">
      <c r="A24" s="15">
        <v>19</v>
      </c>
      <c r="B24" s="15" t="s">
        <v>42</v>
      </c>
      <c r="C24" s="15" t="s">
        <v>43</v>
      </c>
      <c r="D24" s="22" t="s">
        <v>94</v>
      </c>
      <c r="E24" s="22" t="s">
        <v>95</v>
      </c>
      <c r="F24" s="22" t="s">
        <v>57</v>
      </c>
      <c r="G24" s="61" t="s">
        <v>58</v>
      </c>
      <c r="H24" s="61" t="s">
        <v>10</v>
      </c>
      <c r="I24" s="30">
        <v>57.5584297029202</v>
      </c>
      <c r="J24" s="30">
        <v>57.61</v>
      </c>
      <c r="K24" s="22" t="s">
        <v>48</v>
      </c>
      <c r="L24" s="66" t="s">
        <v>91</v>
      </c>
      <c r="M24" s="67" t="s">
        <v>50</v>
      </c>
      <c r="N24" s="65" t="s">
        <v>51</v>
      </c>
      <c r="O24" s="68" t="s">
        <v>52</v>
      </c>
      <c r="P24" s="69"/>
      <c r="Q24" s="74"/>
      <c r="R24" s="77" t="s">
        <v>53</v>
      </c>
      <c r="S24" s="75"/>
      <c r="T24" s="78"/>
      <c r="U24" s="77" t="s">
        <v>54</v>
      </c>
      <c r="V24" s="28">
        <v>1.783653508</v>
      </c>
      <c r="W24" s="29">
        <v>37500</v>
      </c>
      <c r="X24" s="26"/>
      <c r="Y24" s="46"/>
      <c r="Z24" s="25"/>
      <c r="AA24" s="43"/>
      <c r="AB24" s="91">
        <f t="shared" si="0"/>
        <v>3125</v>
      </c>
      <c r="AC24" s="38">
        <f t="shared" si="1"/>
        <v>2187.5</v>
      </c>
    </row>
    <row r="25" ht="15" customHeight="1" spans="1:29">
      <c r="A25" s="15">
        <v>20</v>
      </c>
      <c r="B25" s="15" t="s">
        <v>42</v>
      </c>
      <c r="C25" s="15" t="s">
        <v>43</v>
      </c>
      <c r="D25" s="22" t="s">
        <v>96</v>
      </c>
      <c r="E25" s="22" t="s">
        <v>97</v>
      </c>
      <c r="F25" s="22" t="s">
        <v>57</v>
      </c>
      <c r="G25" s="61" t="s">
        <v>58</v>
      </c>
      <c r="H25" s="61" t="s">
        <v>10</v>
      </c>
      <c r="I25" s="30">
        <v>57.5584297029202</v>
      </c>
      <c r="J25" s="30">
        <v>57.61</v>
      </c>
      <c r="K25" s="22" t="s">
        <v>48</v>
      </c>
      <c r="L25" s="66" t="s">
        <v>91</v>
      </c>
      <c r="M25" s="67" t="s">
        <v>50</v>
      </c>
      <c r="N25" s="65" t="s">
        <v>51</v>
      </c>
      <c r="O25" s="68" t="s">
        <v>52</v>
      </c>
      <c r="P25" s="69"/>
      <c r="Q25" s="74"/>
      <c r="R25" s="77" t="s">
        <v>53</v>
      </c>
      <c r="S25" s="75"/>
      <c r="T25" s="78"/>
      <c r="U25" s="77" t="s">
        <v>54</v>
      </c>
      <c r="V25" s="28">
        <v>1.783653508</v>
      </c>
      <c r="W25" s="29">
        <v>37500</v>
      </c>
      <c r="X25" s="26"/>
      <c r="Y25" s="46"/>
      <c r="Z25" s="25"/>
      <c r="AA25" s="43"/>
      <c r="AB25" s="91">
        <f t="shared" si="0"/>
        <v>3125</v>
      </c>
      <c r="AC25" s="38">
        <f t="shared" si="1"/>
        <v>2187.5</v>
      </c>
    </row>
    <row r="26" ht="15" customHeight="1" spans="1:29">
      <c r="A26" s="15">
        <v>21</v>
      </c>
      <c r="B26" s="15" t="s">
        <v>42</v>
      </c>
      <c r="C26" s="15" t="s">
        <v>43</v>
      </c>
      <c r="D26" s="22" t="s">
        <v>98</v>
      </c>
      <c r="E26" s="22" t="s">
        <v>99</v>
      </c>
      <c r="F26" s="22" t="s">
        <v>57</v>
      </c>
      <c r="G26" s="61" t="s">
        <v>58</v>
      </c>
      <c r="H26" s="61" t="s">
        <v>10</v>
      </c>
      <c r="I26" s="30">
        <v>57.5584297029202</v>
      </c>
      <c r="J26" s="30">
        <v>57.61</v>
      </c>
      <c r="K26" s="22" t="s">
        <v>48</v>
      </c>
      <c r="L26" s="66" t="s">
        <v>91</v>
      </c>
      <c r="M26" s="67" t="s">
        <v>50</v>
      </c>
      <c r="N26" s="65" t="s">
        <v>51</v>
      </c>
      <c r="O26" s="68" t="s">
        <v>52</v>
      </c>
      <c r="P26" s="69"/>
      <c r="Q26" s="74"/>
      <c r="R26" s="77" t="s">
        <v>53</v>
      </c>
      <c r="S26" s="75"/>
      <c r="T26" s="78"/>
      <c r="U26" s="77" t="s">
        <v>54</v>
      </c>
      <c r="V26" s="28">
        <v>1.783653508</v>
      </c>
      <c r="W26" s="29">
        <v>37500</v>
      </c>
      <c r="X26" s="26"/>
      <c r="Y26" s="46"/>
      <c r="Z26" s="25"/>
      <c r="AA26" s="43"/>
      <c r="AB26" s="91">
        <f t="shared" si="0"/>
        <v>3125</v>
      </c>
      <c r="AC26" s="38">
        <f t="shared" si="1"/>
        <v>2187.5</v>
      </c>
    </row>
    <row r="27" ht="15" customHeight="1" spans="1:29">
      <c r="A27" s="15">
        <v>22</v>
      </c>
      <c r="B27" s="15" t="s">
        <v>42</v>
      </c>
      <c r="C27" s="15" t="s">
        <v>43</v>
      </c>
      <c r="D27" s="22" t="s">
        <v>100</v>
      </c>
      <c r="E27" s="22" t="s">
        <v>101</v>
      </c>
      <c r="F27" s="22" t="s">
        <v>57</v>
      </c>
      <c r="G27" s="61" t="s">
        <v>58</v>
      </c>
      <c r="H27" s="61" t="s">
        <v>10</v>
      </c>
      <c r="I27" s="30">
        <v>57.5584297029202</v>
      </c>
      <c r="J27" s="30">
        <v>57.61</v>
      </c>
      <c r="K27" s="22" t="s">
        <v>48</v>
      </c>
      <c r="L27" s="66" t="s">
        <v>91</v>
      </c>
      <c r="M27" s="67" t="s">
        <v>50</v>
      </c>
      <c r="N27" s="65" t="s">
        <v>51</v>
      </c>
      <c r="O27" s="68" t="s">
        <v>52</v>
      </c>
      <c r="P27" s="69"/>
      <c r="Q27" s="74"/>
      <c r="R27" s="77" t="s">
        <v>53</v>
      </c>
      <c r="S27" s="75"/>
      <c r="T27" s="78"/>
      <c r="U27" s="77" t="s">
        <v>54</v>
      </c>
      <c r="V27" s="28">
        <v>1.783653508</v>
      </c>
      <c r="W27" s="29">
        <v>37500</v>
      </c>
      <c r="X27" s="26"/>
      <c r="Y27" s="46"/>
      <c r="Z27" s="25"/>
      <c r="AA27" s="43"/>
      <c r="AB27" s="91">
        <f t="shared" si="0"/>
        <v>3125</v>
      </c>
      <c r="AC27" s="38">
        <f t="shared" si="1"/>
        <v>2187.5</v>
      </c>
    </row>
    <row r="28" ht="15" customHeight="1" spans="1:29">
      <c r="A28" s="15">
        <v>23</v>
      </c>
      <c r="B28" s="15" t="s">
        <v>42</v>
      </c>
      <c r="C28" s="15" t="s">
        <v>43</v>
      </c>
      <c r="D28" s="22" t="s">
        <v>102</v>
      </c>
      <c r="E28" s="22" t="s">
        <v>103</v>
      </c>
      <c r="F28" s="22" t="s">
        <v>57</v>
      </c>
      <c r="G28" s="61" t="s">
        <v>58</v>
      </c>
      <c r="H28" s="61" t="s">
        <v>10</v>
      </c>
      <c r="I28" s="30">
        <v>57.5584297029202</v>
      </c>
      <c r="J28" s="30">
        <v>57.64</v>
      </c>
      <c r="K28" s="22" t="s">
        <v>48</v>
      </c>
      <c r="L28" s="66" t="s">
        <v>91</v>
      </c>
      <c r="M28" s="67" t="s">
        <v>50</v>
      </c>
      <c r="N28" s="65" t="s">
        <v>51</v>
      </c>
      <c r="O28" s="68" t="s">
        <v>52</v>
      </c>
      <c r="P28" s="69"/>
      <c r="Q28" s="74"/>
      <c r="R28" s="77" t="s">
        <v>53</v>
      </c>
      <c r="S28" s="75"/>
      <c r="T28" s="78"/>
      <c r="U28" s="77" t="s">
        <v>54</v>
      </c>
      <c r="V28" s="28">
        <v>1.7836</v>
      </c>
      <c r="W28" s="29">
        <v>37500</v>
      </c>
      <c r="X28" s="26"/>
      <c r="Y28" s="46"/>
      <c r="Z28" s="25"/>
      <c r="AA28" s="43"/>
      <c r="AB28" s="91">
        <f t="shared" si="0"/>
        <v>3125</v>
      </c>
      <c r="AC28" s="38">
        <f t="shared" si="1"/>
        <v>2187.5</v>
      </c>
    </row>
    <row r="29" ht="15" customHeight="1" spans="1:32">
      <c r="A29" s="15">
        <v>24</v>
      </c>
      <c r="B29" s="15" t="s">
        <v>42</v>
      </c>
      <c r="C29" s="15" t="s">
        <v>43</v>
      </c>
      <c r="D29" s="22" t="s">
        <v>104</v>
      </c>
      <c r="E29" s="22" t="s">
        <v>105</v>
      </c>
      <c r="F29" s="22" t="s">
        <v>71</v>
      </c>
      <c r="G29" s="61" t="s">
        <v>47</v>
      </c>
      <c r="H29" s="61" t="s">
        <v>7</v>
      </c>
      <c r="I29" s="30">
        <v>88.7122108912394</v>
      </c>
      <c r="J29" s="30">
        <v>88.79</v>
      </c>
      <c r="K29" s="22" t="s">
        <v>48</v>
      </c>
      <c r="L29" s="66" t="s">
        <v>91</v>
      </c>
      <c r="M29" s="67" t="s">
        <v>50</v>
      </c>
      <c r="N29" s="65" t="s">
        <v>51</v>
      </c>
      <c r="O29" s="68" t="s">
        <v>52</v>
      </c>
      <c r="P29" s="69"/>
      <c r="Q29" s="74"/>
      <c r="R29" s="77" t="s">
        <v>53</v>
      </c>
      <c r="S29" s="75"/>
      <c r="T29" s="78"/>
      <c r="U29" s="77" t="s">
        <v>54</v>
      </c>
      <c r="V29" s="28">
        <v>1.744284444084</v>
      </c>
      <c r="W29" s="29">
        <v>56500</v>
      </c>
      <c r="X29" s="26"/>
      <c r="Y29" s="46"/>
      <c r="Z29" s="25"/>
      <c r="AA29" s="43"/>
      <c r="AB29" s="91">
        <f t="shared" si="0"/>
        <v>4708.33333333333</v>
      </c>
      <c r="AC29" s="38">
        <f t="shared" si="1"/>
        <v>3295.83333333333</v>
      </c>
      <c r="AE29" s="1"/>
      <c r="AF29" s="1"/>
    </row>
    <row r="30" ht="15" customHeight="1" spans="1:32">
      <c r="A30" s="15">
        <v>25</v>
      </c>
      <c r="B30" s="15" t="s">
        <v>42</v>
      </c>
      <c r="C30" s="15" t="s">
        <v>43</v>
      </c>
      <c r="D30" s="22" t="s">
        <v>106</v>
      </c>
      <c r="E30" s="22" t="s">
        <v>107</v>
      </c>
      <c r="F30" s="22" t="s">
        <v>46</v>
      </c>
      <c r="G30" s="61" t="s">
        <v>47</v>
      </c>
      <c r="H30" s="61" t="s">
        <v>7</v>
      </c>
      <c r="I30" s="30">
        <v>88.7122108912394</v>
      </c>
      <c r="J30" s="30">
        <v>88.79</v>
      </c>
      <c r="K30" s="22" t="s">
        <v>48</v>
      </c>
      <c r="L30" s="66" t="s">
        <v>108</v>
      </c>
      <c r="M30" s="67" t="s">
        <v>50</v>
      </c>
      <c r="N30" s="65" t="s">
        <v>51</v>
      </c>
      <c r="O30" s="68" t="s">
        <v>52</v>
      </c>
      <c r="P30" s="69"/>
      <c r="Q30" s="74"/>
      <c r="R30" s="77" t="s">
        <v>53</v>
      </c>
      <c r="S30" s="75"/>
      <c r="T30" s="78"/>
      <c r="U30" s="77" t="s">
        <v>54</v>
      </c>
      <c r="V30" s="28">
        <v>1.815479727516</v>
      </c>
      <c r="W30" s="29">
        <v>58800</v>
      </c>
      <c r="X30" s="26"/>
      <c r="Y30" s="46"/>
      <c r="Z30" s="25"/>
      <c r="AA30" s="43"/>
      <c r="AB30" s="91">
        <f t="shared" si="0"/>
        <v>4900</v>
      </c>
      <c r="AC30" s="38">
        <f t="shared" si="1"/>
        <v>3430</v>
      </c>
      <c r="AE30" s="1"/>
      <c r="AF30" s="1"/>
    </row>
    <row r="31" ht="15" customHeight="1" spans="1:29">
      <c r="A31" s="15">
        <v>26</v>
      </c>
      <c r="B31" s="15" t="s">
        <v>42</v>
      </c>
      <c r="C31" s="15" t="s">
        <v>43</v>
      </c>
      <c r="D31" s="22" t="s">
        <v>109</v>
      </c>
      <c r="E31" s="22" t="s">
        <v>110</v>
      </c>
      <c r="F31" s="22" t="s">
        <v>57</v>
      </c>
      <c r="G31" s="61" t="s">
        <v>58</v>
      </c>
      <c r="H31" s="61" t="s">
        <v>10</v>
      </c>
      <c r="I31" s="30">
        <v>57.5584297029202</v>
      </c>
      <c r="J31" s="30">
        <v>57.64</v>
      </c>
      <c r="K31" s="22" t="s">
        <v>48</v>
      </c>
      <c r="L31" s="66" t="s">
        <v>108</v>
      </c>
      <c r="M31" s="67" t="s">
        <v>50</v>
      </c>
      <c r="N31" s="65" t="s">
        <v>51</v>
      </c>
      <c r="O31" s="68" t="s">
        <v>52</v>
      </c>
      <c r="P31" s="69"/>
      <c r="Q31" s="74"/>
      <c r="R31" s="77" t="s">
        <v>53</v>
      </c>
      <c r="S31" s="75"/>
      <c r="T31" s="78"/>
      <c r="U31" s="77" t="s">
        <v>54</v>
      </c>
      <c r="V31" s="28">
        <v>1.7836</v>
      </c>
      <c r="W31" s="29">
        <v>37500</v>
      </c>
      <c r="X31" s="26"/>
      <c r="Y31" s="46"/>
      <c r="Z31" s="25"/>
      <c r="AA31" s="43"/>
      <c r="AB31" s="91">
        <f t="shared" si="0"/>
        <v>3125</v>
      </c>
      <c r="AC31" s="38">
        <f t="shared" si="1"/>
        <v>2187.5</v>
      </c>
    </row>
    <row r="32" ht="15" customHeight="1" spans="1:29">
      <c r="A32" s="15">
        <v>27</v>
      </c>
      <c r="B32" s="15" t="s">
        <v>42</v>
      </c>
      <c r="C32" s="15" t="s">
        <v>43</v>
      </c>
      <c r="D32" s="22" t="s">
        <v>111</v>
      </c>
      <c r="E32" s="22" t="s">
        <v>112</v>
      </c>
      <c r="F32" s="22" t="s">
        <v>57</v>
      </c>
      <c r="G32" s="61" t="s">
        <v>58</v>
      </c>
      <c r="H32" s="61" t="s">
        <v>10</v>
      </c>
      <c r="I32" s="30">
        <v>57.5584297029202</v>
      </c>
      <c r="J32" s="30">
        <v>57.61</v>
      </c>
      <c r="K32" s="22" t="s">
        <v>48</v>
      </c>
      <c r="L32" s="66" t="s">
        <v>108</v>
      </c>
      <c r="M32" s="67" t="s">
        <v>50</v>
      </c>
      <c r="N32" s="65" t="s">
        <v>51</v>
      </c>
      <c r="O32" s="68" t="s">
        <v>52</v>
      </c>
      <c r="P32" s="69"/>
      <c r="Q32" s="74"/>
      <c r="R32" s="77" t="s">
        <v>53</v>
      </c>
      <c r="S32" s="75"/>
      <c r="T32" s="78"/>
      <c r="U32" s="77" t="s">
        <v>54</v>
      </c>
      <c r="V32" s="28">
        <v>1.783653508</v>
      </c>
      <c r="W32" s="29">
        <v>37500</v>
      </c>
      <c r="X32" s="26"/>
      <c r="Y32" s="46"/>
      <c r="Z32" s="25"/>
      <c r="AA32" s="43"/>
      <c r="AB32" s="91">
        <f t="shared" si="0"/>
        <v>3125</v>
      </c>
      <c r="AC32" s="38">
        <f t="shared" si="1"/>
        <v>2187.5</v>
      </c>
    </row>
    <row r="33" ht="15" customHeight="1" spans="1:29">
      <c r="A33" s="15">
        <v>28</v>
      </c>
      <c r="B33" s="15" t="s">
        <v>42</v>
      </c>
      <c r="C33" s="15" t="s">
        <v>43</v>
      </c>
      <c r="D33" s="22" t="s">
        <v>113</v>
      </c>
      <c r="E33" s="22" t="s">
        <v>114</v>
      </c>
      <c r="F33" s="22" t="s">
        <v>57</v>
      </c>
      <c r="G33" s="61" t="s">
        <v>58</v>
      </c>
      <c r="H33" s="61" t="s">
        <v>10</v>
      </c>
      <c r="I33" s="30">
        <v>57.5584297029202</v>
      </c>
      <c r="J33" s="30">
        <v>57.61</v>
      </c>
      <c r="K33" s="22" t="s">
        <v>48</v>
      </c>
      <c r="L33" s="66" t="s">
        <v>108</v>
      </c>
      <c r="M33" s="67" t="s">
        <v>50</v>
      </c>
      <c r="N33" s="65" t="s">
        <v>51</v>
      </c>
      <c r="O33" s="68" t="s">
        <v>52</v>
      </c>
      <c r="P33" s="69"/>
      <c r="Q33" s="74"/>
      <c r="R33" s="77" t="s">
        <v>53</v>
      </c>
      <c r="S33" s="75"/>
      <c r="T33" s="78"/>
      <c r="U33" s="77" t="s">
        <v>54</v>
      </c>
      <c r="V33" s="28">
        <v>1.783653508</v>
      </c>
      <c r="W33" s="29">
        <v>37500</v>
      </c>
      <c r="X33" s="26"/>
      <c r="Y33" s="46"/>
      <c r="Z33" s="25"/>
      <c r="AA33" s="43"/>
      <c r="AB33" s="91">
        <f t="shared" si="0"/>
        <v>3125</v>
      </c>
      <c r="AC33" s="38">
        <f t="shared" si="1"/>
        <v>2187.5</v>
      </c>
    </row>
    <row r="34" ht="15" customHeight="1" spans="1:29">
      <c r="A34" s="15">
        <v>29</v>
      </c>
      <c r="B34" s="15" t="s">
        <v>42</v>
      </c>
      <c r="C34" s="15" t="s">
        <v>43</v>
      </c>
      <c r="D34" s="22" t="s">
        <v>115</v>
      </c>
      <c r="E34" s="22" t="s">
        <v>116</v>
      </c>
      <c r="F34" s="22" t="s">
        <v>57</v>
      </c>
      <c r="G34" s="61" t="s">
        <v>58</v>
      </c>
      <c r="H34" s="61" t="s">
        <v>10</v>
      </c>
      <c r="I34" s="30">
        <v>57.5584297029202</v>
      </c>
      <c r="J34" s="30">
        <v>57.61</v>
      </c>
      <c r="K34" s="22" t="s">
        <v>48</v>
      </c>
      <c r="L34" s="66" t="s">
        <v>108</v>
      </c>
      <c r="M34" s="67" t="s">
        <v>50</v>
      </c>
      <c r="N34" s="65" t="s">
        <v>51</v>
      </c>
      <c r="O34" s="68" t="s">
        <v>52</v>
      </c>
      <c r="P34" s="69"/>
      <c r="Q34" s="74"/>
      <c r="R34" s="77" t="s">
        <v>53</v>
      </c>
      <c r="S34" s="75"/>
      <c r="T34" s="78"/>
      <c r="U34" s="77" t="s">
        <v>54</v>
      </c>
      <c r="V34" s="28">
        <v>1.783653508</v>
      </c>
      <c r="W34" s="29">
        <v>37500</v>
      </c>
      <c r="X34" s="26"/>
      <c r="Y34" s="46"/>
      <c r="Z34" s="25"/>
      <c r="AA34" s="43"/>
      <c r="AB34" s="91">
        <f t="shared" si="0"/>
        <v>3125</v>
      </c>
      <c r="AC34" s="38">
        <f t="shared" si="1"/>
        <v>2187.5</v>
      </c>
    </row>
    <row r="35" ht="15" customHeight="1" spans="1:29">
      <c r="A35" s="15">
        <v>30</v>
      </c>
      <c r="B35" s="15" t="s">
        <v>42</v>
      </c>
      <c r="C35" s="15" t="s">
        <v>43</v>
      </c>
      <c r="D35" s="22" t="s">
        <v>117</v>
      </c>
      <c r="E35" s="22" t="s">
        <v>118</v>
      </c>
      <c r="F35" s="22" t="s">
        <v>57</v>
      </c>
      <c r="G35" s="61" t="s">
        <v>58</v>
      </c>
      <c r="H35" s="61" t="s">
        <v>10</v>
      </c>
      <c r="I35" s="30">
        <v>57.5584297029202</v>
      </c>
      <c r="J35" s="30">
        <v>57.61</v>
      </c>
      <c r="K35" s="22" t="s">
        <v>48</v>
      </c>
      <c r="L35" s="66" t="s">
        <v>108</v>
      </c>
      <c r="M35" s="67" t="s">
        <v>50</v>
      </c>
      <c r="N35" s="65" t="s">
        <v>51</v>
      </c>
      <c r="O35" s="68" t="s">
        <v>52</v>
      </c>
      <c r="P35" s="69"/>
      <c r="Q35" s="74"/>
      <c r="R35" s="77" t="s">
        <v>53</v>
      </c>
      <c r="S35" s="75"/>
      <c r="T35" s="78"/>
      <c r="U35" s="77" t="s">
        <v>54</v>
      </c>
      <c r="V35" s="28">
        <v>1.783653508</v>
      </c>
      <c r="W35" s="29">
        <v>37500</v>
      </c>
      <c r="X35" s="26"/>
      <c r="Y35" s="46"/>
      <c r="Z35" s="25"/>
      <c r="AA35" s="43"/>
      <c r="AB35" s="91">
        <f t="shared" si="0"/>
        <v>3125</v>
      </c>
      <c r="AC35" s="38">
        <f t="shared" si="1"/>
        <v>2187.5</v>
      </c>
    </row>
    <row r="36" ht="15" customHeight="1" spans="1:29">
      <c r="A36" s="15">
        <v>31</v>
      </c>
      <c r="B36" s="15" t="s">
        <v>42</v>
      </c>
      <c r="C36" s="15" t="s">
        <v>43</v>
      </c>
      <c r="D36" s="22" t="s">
        <v>119</v>
      </c>
      <c r="E36" s="22" t="s">
        <v>120</v>
      </c>
      <c r="F36" s="22" t="s">
        <v>57</v>
      </c>
      <c r="G36" s="61" t="s">
        <v>58</v>
      </c>
      <c r="H36" s="61" t="s">
        <v>10</v>
      </c>
      <c r="I36" s="30">
        <v>57.5584297029202</v>
      </c>
      <c r="J36" s="30">
        <v>57.64</v>
      </c>
      <c r="K36" s="22" t="s">
        <v>48</v>
      </c>
      <c r="L36" s="66" t="s">
        <v>108</v>
      </c>
      <c r="M36" s="67" t="s">
        <v>50</v>
      </c>
      <c r="N36" s="65" t="s">
        <v>51</v>
      </c>
      <c r="O36" s="68" t="s">
        <v>52</v>
      </c>
      <c r="P36" s="69"/>
      <c r="Q36" s="74"/>
      <c r="R36" s="77" t="s">
        <v>53</v>
      </c>
      <c r="S36" s="75"/>
      <c r="T36" s="78"/>
      <c r="U36" s="77" t="s">
        <v>54</v>
      </c>
      <c r="V36" s="28">
        <v>1.7836</v>
      </c>
      <c r="W36" s="29">
        <v>37500</v>
      </c>
      <c r="X36" s="26"/>
      <c r="Y36" s="46"/>
      <c r="Z36" s="25"/>
      <c r="AA36" s="43"/>
      <c r="AB36" s="91">
        <f t="shared" si="0"/>
        <v>3125</v>
      </c>
      <c r="AC36" s="38">
        <f t="shared" si="1"/>
        <v>2187.5</v>
      </c>
    </row>
    <row r="37" ht="15" customHeight="1" spans="1:32">
      <c r="A37" s="15">
        <v>32</v>
      </c>
      <c r="B37" s="15" t="s">
        <v>42</v>
      </c>
      <c r="C37" s="15" t="s">
        <v>43</v>
      </c>
      <c r="D37" s="22" t="s">
        <v>121</v>
      </c>
      <c r="E37" s="22" t="s">
        <v>122</v>
      </c>
      <c r="F37" s="22" t="s">
        <v>71</v>
      </c>
      <c r="G37" s="61" t="s">
        <v>47</v>
      </c>
      <c r="H37" s="61" t="s">
        <v>7</v>
      </c>
      <c r="I37" s="30">
        <v>88.7122108912394</v>
      </c>
      <c r="J37" s="30">
        <v>88.79</v>
      </c>
      <c r="K37" s="22" t="s">
        <v>48</v>
      </c>
      <c r="L37" s="66" t="s">
        <v>108</v>
      </c>
      <c r="M37" s="67" t="s">
        <v>50</v>
      </c>
      <c r="N37" s="65" t="s">
        <v>51</v>
      </c>
      <c r="O37" s="68" t="s">
        <v>52</v>
      </c>
      <c r="P37" s="69"/>
      <c r="Q37" s="74"/>
      <c r="R37" s="77" t="s">
        <v>53</v>
      </c>
      <c r="S37" s="75"/>
      <c r="T37" s="78"/>
      <c r="U37" s="77" t="s">
        <v>54</v>
      </c>
      <c r="V37" s="28">
        <v>1.744284444084</v>
      </c>
      <c r="W37" s="29">
        <v>56500</v>
      </c>
      <c r="X37" s="26"/>
      <c r="Y37" s="46"/>
      <c r="Z37" s="25"/>
      <c r="AA37" s="43"/>
      <c r="AB37" s="91">
        <f t="shared" si="0"/>
        <v>4708.33333333333</v>
      </c>
      <c r="AC37" s="38">
        <f t="shared" si="1"/>
        <v>3295.83333333333</v>
      </c>
      <c r="AE37" s="1"/>
      <c r="AF37" s="1"/>
    </row>
    <row r="38" ht="15" customHeight="1" spans="1:32">
      <c r="A38" s="15">
        <v>33</v>
      </c>
      <c r="B38" s="15" t="s">
        <v>42</v>
      </c>
      <c r="C38" s="15" t="s">
        <v>43</v>
      </c>
      <c r="D38" s="22" t="s">
        <v>123</v>
      </c>
      <c r="E38" s="22" t="s">
        <v>124</v>
      </c>
      <c r="F38" s="22" t="s">
        <v>46</v>
      </c>
      <c r="G38" s="61" t="s">
        <v>47</v>
      </c>
      <c r="H38" s="61" t="s">
        <v>7</v>
      </c>
      <c r="I38" s="30">
        <v>88.7122108912394</v>
      </c>
      <c r="J38" s="30">
        <v>88.79</v>
      </c>
      <c r="K38" s="22" t="s">
        <v>48</v>
      </c>
      <c r="L38" s="66" t="s">
        <v>125</v>
      </c>
      <c r="M38" s="67" t="s">
        <v>50</v>
      </c>
      <c r="N38" s="65" t="s">
        <v>51</v>
      </c>
      <c r="O38" s="68" t="s">
        <v>52</v>
      </c>
      <c r="P38" s="69"/>
      <c r="Q38" s="74"/>
      <c r="R38" s="77" t="s">
        <v>53</v>
      </c>
      <c r="S38" s="75"/>
      <c r="T38" s="78"/>
      <c r="U38" s="77" t="s">
        <v>54</v>
      </c>
      <c r="V38" s="28">
        <v>1.815479727516</v>
      </c>
      <c r="W38" s="29">
        <v>58800</v>
      </c>
      <c r="X38" s="26"/>
      <c r="Y38" s="46"/>
      <c r="Z38" s="25"/>
      <c r="AA38" s="43"/>
      <c r="AB38" s="91">
        <f t="shared" si="0"/>
        <v>4900</v>
      </c>
      <c r="AC38" s="38">
        <f t="shared" si="1"/>
        <v>3430</v>
      </c>
      <c r="AE38" s="1"/>
      <c r="AF38" s="1"/>
    </row>
    <row r="39" ht="15" customHeight="1" spans="1:29">
      <c r="A39" s="15">
        <v>34</v>
      </c>
      <c r="B39" s="15" t="s">
        <v>42</v>
      </c>
      <c r="C39" s="15" t="s">
        <v>43</v>
      </c>
      <c r="D39" s="22" t="s">
        <v>126</v>
      </c>
      <c r="E39" s="22" t="s">
        <v>127</v>
      </c>
      <c r="F39" s="22" t="s">
        <v>57</v>
      </c>
      <c r="G39" s="61" t="s">
        <v>58</v>
      </c>
      <c r="H39" s="61" t="s">
        <v>10</v>
      </c>
      <c r="I39" s="30">
        <v>57.5584297029202</v>
      </c>
      <c r="J39" s="30">
        <v>57.64</v>
      </c>
      <c r="K39" s="22" t="s">
        <v>48</v>
      </c>
      <c r="L39" s="66" t="s">
        <v>125</v>
      </c>
      <c r="M39" s="67" t="s">
        <v>50</v>
      </c>
      <c r="N39" s="65" t="s">
        <v>51</v>
      </c>
      <c r="O39" s="68" t="s">
        <v>52</v>
      </c>
      <c r="P39" s="69"/>
      <c r="Q39" s="74"/>
      <c r="R39" s="77" t="s">
        <v>53</v>
      </c>
      <c r="S39" s="75"/>
      <c r="T39" s="78"/>
      <c r="U39" s="77" t="s">
        <v>54</v>
      </c>
      <c r="V39" s="28">
        <v>1.7836</v>
      </c>
      <c r="W39" s="29">
        <v>37500</v>
      </c>
      <c r="X39" s="26"/>
      <c r="Y39" s="46"/>
      <c r="Z39" s="25"/>
      <c r="AA39" s="43"/>
      <c r="AB39" s="91">
        <f t="shared" si="0"/>
        <v>3125</v>
      </c>
      <c r="AC39" s="38">
        <f t="shared" si="1"/>
        <v>2187.5</v>
      </c>
    </row>
    <row r="40" ht="15" customHeight="1" spans="1:29">
      <c r="A40" s="15">
        <v>35</v>
      </c>
      <c r="B40" s="15" t="s">
        <v>42</v>
      </c>
      <c r="C40" s="15" t="s">
        <v>43</v>
      </c>
      <c r="D40" s="22" t="s">
        <v>128</v>
      </c>
      <c r="E40" s="22" t="s">
        <v>129</v>
      </c>
      <c r="F40" s="22" t="s">
        <v>57</v>
      </c>
      <c r="G40" s="61" t="s">
        <v>58</v>
      </c>
      <c r="H40" s="61" t="s">
        <v>10</v>
      </c>
      <c r="I40" s="30">
        <v>57.5584297029202</v>
      </c>
      <c r="J40" s="30">
        <v>57.61</v>
      </c>
      <c r="K40" s="22" t="s">
        <v>48</v>
      </c>
      <c r="L40" s="66" t="s">
        <v>125</v>
      </c>
      <c r="M40" s="67" t="s">
        <v>50</v>
      </c>
      <c r="N40" s="65" t="s">
        <v>51</v>
      </c>
      <c r="O40" s="68" t="s">
        <v>52</v>
      </c>
      <c r="P40" s="69"/>
      <c r="Q40" s="74"/>
      <c r="R40" s="77" t="s">
        <v>53</v>
      </c>
      <c r="S40" s="75"/>
      <c r="T40" s="78"/>
      <c r="U40" s="77" t="s">
        <v>54</v>
      </c>
      <c r="V40" s="28">
        <v>1.783653508</v>
      </c>
      <c r="W40" s="29">
        <v>37500</v>
      </c>
      <c r="X40" s="26"/>
      <c r="Y40" s="46"/>
      <c r="Z40" s="25"/>
      <c r="AA40" s="43"/>
      <c r="AB40" s="91">
        <f t="shared" si="0"/>
        <v>3125</v>
      </c>
      <c r="AC40" s="38">
        <f t="shared" si="1"/>
        <v>2187.5</v>
      </c>
    </row>
    <row r="41" ht="15" customHeight="1" spans="1:29">
      <c r="A41" s="15">
        <v>36</v>
      </c>
      <c r="B41" s="15" t="s">
        <v>42</v>
      </c>
      <c r="C41" s="15" t="s">
        <v>43</v>
      </c>
      <c r="D41" s="22" t="s">
        <v>130</v>
      </c>
      <c r="E41" s="22" t="s">
        <v>131</v>
      </c>
      <c r="F41" s="22" t="s">
        <v>57</v>
      </c>
      <c r="G41" s="61" t="s">
        <v>58</v>
      </c>
      <c r="H41" s="61" t="s">
        <v>10</v>
      </c>
      <c r="I41" s="30">
        <v>57.5584297029202</v>
      </c>
      <c r="J41" s="30">
        <v>57.61</v>
      </c>
      <c r="K41" s="22" t="s">
        <v>48</v>
      </c>
      <c r="L41" s="66" t="s">
        <v>125</v>
      </c>
      <c r="M41" s="67" t="s">
        <v>50</v>
      </c>
      <c r="N41" s="65" t="s">
        <v>51</v>
      </c>
      <c r="O41" s="68" t="s">
        <v>52</v>
      </c>
      <c r="P41" s="69"/>
      <c r="Q41" s="74"/>
      <c r="R41" s="77" t="s">
        <v>53</v>
      </c>
      <c r="S41" s="75"/>
      <c r="T41" s="78"/>
      <c r="U41" s="77" t="s">
        <v>54</v>
      </c>
      <c r="V41" s="28">
        <v>1.783653508</v>
      </c>
      <c r="W41" s="29">
        <v>37500</v>
      </c>
      <c r="X41" s="26"/>
      <c r="Y41" s="46"/>
      <c r="Z41" s="25"/>
      <c r="AA41" s="43"/>
      <c r="AB41" s="91">
        <f t="shared" si="0"/>
        <v>3125</v>
      </c>
      <c r="AC41" s="38">
        <f t="shared" si="1"/>
        <v>2187.5</v>
      </c>
    </row>
    <row r="42" ht="15" customHeight="1" spans="1:29">
      <c r="A42" s="15">
        <v>37</v>
      </c>
      <c r="B42" s="15" t="s">
        <v>42</v>
      </c>
      <c r="C42" s="15" t="s">
        <v>43</v>
      </c>
      <c r="D42" s="22" t="s">
        <v>132</v>
      </c>
      <c r="E42" s="22" t="s">
        <v>133</v>
      </c>
      <c r="F42" s="22" t="s">
        <v>57</v>
      </c>
      <c r="G42" s="61" t="s">
        <v>58</v>
      </c>
      <c r="H42" s="61" t="s">
        <v>10</v>
      </c>
      <c r="I42" s="30">
        <v>57.5584297029202</v>
      </c>
      <c r="J42" s="30">
        <v>57.61</v>
      </c>
      <c r="K42" s="22" t="s">
        <v>48</v>
      </c>
      <c r="L42" s="66" t="s">
        <v>125</v>
      </c>
      <c r="M42" s="67" t="s">
        <v>50</v>
      </c>
      <c r="N42" s="65" t="s">
        <v>51</v>
      </c>
      <c r="O42" s="68" t="s">
        <v>52</v>
      </c>
      <c r="P42" s="69"/>
      <c r="Q42" s="74"/>
      <c r="R42" s="77" t="s">
        <v>53</v>
      </c>
      <c r="S42" s="75"/>
      <c r="T42" s="78"/>
      <c r="U42" s="77" t="s">
        <v>54</v>
      </c>
      <c r="V42" s="28">
        <v>1.783653508</v>
      </c>
      <c r="W42" s="29">
        <v>37500</v>
      </c>
      <c r="X42" s="26"/>
      <c r="Y42" s="46"/>
      <c r="Z42" s="25"/>
      <c r="AA42" s="43"/>
      <c r="AB42" s="91">
        <f t="shared" si="0"/>
        <v>3125</v>
      </c>
      <c r="AC42" s="38">
        <f t="shared" si="1"/>
        <v>2187.5</v>
      </c>
    </row>
    <row r="43" ht="15" customHeight="1" spans="1:29">
      <c r="A43" s="15">
        <v>38</v>
      </c>
      <c r="B43" s="15" t="s">
        <v>42</v>
      </c>
      <c r="C43" s="15" t="s">
        <v>43</v>
      </c>
      <c r="D43" s="22" t="s">
        <v>134</v>
      </c>
      <c r="E43" s="22" t="s">
        <v>135</v>
      </c>
      <c r="F43" s="22" t="s">
        <v>57</v>
      </c>
      <c r="G43" s="61" t="s">
        <v>58</v>
      </c>
      <c r="H43" s="61" t="s">
        <v>10</v>
      </c>
      <c r="I43" s="30">
        <v>57.5584297029202</v>
      </c>
      <c r="J43" s="30">
        <v>57.61</v>
      </c>
      <c r="K43" s="22" t="s">
        <v>48</v>
      </c>
      <c r="L43" s="66" t="s">
        <v>125</v>
      </c>
      <c r="M43" s="67" t="s">
        <v>50</v>
      </c>
      <c r="N43" s="65" t="s">
        <v>51</v>
      </c>
      <c r="O43" s="68" t="s">
        <v>52</v>
      </c>
      <c r="P43" s="69"/>
      <c r="Q43" s="74"/>
      <c r="R43" s="77" t="s">
        <v>53</v>
      </c>
      <c r="S43" s="75"/>
      <c r="T43" s="78"/>
      <c r="U43" s="77" t="s">
        <v>54</v>
      </c>
      <c r="V43" s="28">
        <v>1.783653508</v>
      </c>
      <c r="W43" s="29">
        <v>37500</v>
      </c>
      <c r="X43" s="26"/>
      <c r="Y43" s="46"/>
      <c r="Z43" s="25"/>
      <c r="AA43" s="43"/>
      <c r="AB43" s="91">
        <f t="shared" si="0"/>
        <v>3125</v>
      </c>
      <c r="AC43" s="38">
        <f t="shared" si="1"/>
        <v>2187.5</v>
      </c>
    </row>
    <row r="44" ht="15" customHeight="1" spans="1:29">
      <c r="A44" s="15">
        <v>39</v>
      </c>
      <c r="B44" s="15" t="s">
        <v>42</v>
      </c>
      <c r="C44" s="15" t="s">
        <v>43</v>
      </c>
      <c r="D44" s="22" t="s">
        <v>136</v>
      </c>
      <c r="E44" s="22" t="s">
        <v>137</v>
      </c>
      <c r="F44" s="22" t="s">
        <v>57</v>
      </c>
      <c r="G44" s="61" t="s">
        <v>58</v>
      </c>
      <c r="H44" s="61" t="s">
        <v>10</v>
      </c>
      <c r="I44" s="30">
        <v>57.5584297029202</v>
      </c>
      <c r="J44" s="30">
        <v>57.64</v>
      </c>
      <c r="K44" s="22" t="s">
        <v>48</v>
      </c>
      <c r="L44" s="66" t="s">
        <v>125</v>
      </c>
      <c r="M44" s="67" t="s">
        <v>50</v>
      </c>
      <c r="N44" s="65" t="s">
        <v>51</v>
      </c>
      <c r="O44" s="68" t="s">
        <v>52</v>
      </c>
      <c r="P44" s="69"/>
      <c r="Q44" s="74"/>
      <c r="R44" s="77" t="s">
        <v>53</v>
      </c>
      <c r="S44" s="75"/>
      <c r="T44" s="78"/>
      <c r="U44" s="77" t="s">
        <v>54</v>
      </c>
      <c r="V44" s="28">
        <v>1.7836</v>
      </c>
      <c r="W44" s="29">
        <v>37500</v>
      </c>
      <c r="X44" s="26"/>
      <c r="Y44" s="46"/>
      <c r="Z44" s="25"/>
      <c r="AA44" s="43"/>
      <c r="AB44" s="91">
        <f t="shared" si="0"/>
        <v>3125</v>
      </c>
      <c r="AC44" s="38">
        <f t="shared" si="1"/>
        <v>2187.5</v>
      </c>
    </row>
    <row r="45" ht="15" customHeight="1" spans="1:32">
      <c r="A45" s="15">
        <v>40</v>
      </c>
      <c r="B45" s="15" t="s">
        <v>42</v>
      </c>
      <c r="C45" s="15" t="s">
        <v>43</v>
      </c>
      <c r="D45" s="22" t="s">
        <v>138</v>
      </c>
      <c r="E45" s="22" t="s">
        <v>139</v>
      </c>
      <c r="F45" s="22" t="s">
        <v>71</v>
      </c>
      <c r="G45" s="61" t="s">
        <v>47</v>
      </c>
      <c r="H45" s="61" t="s">
        <v>7</v>
      </c>
      <c r="I45" s="30">
        <v>88.7122108912394</v>
      </c>
      <c r="J45" s="30">
        <v>88.79</v>
      </c>
      <c r="K45" s="22" t="s">
        <v>48</v>
      </c>
      <c r="L45" s="66" t="s">
        <v>125</v>
      </c>
      <c r="M45" s="67" t="s">
        <v>50</v>
      </c>
      <c r="N45" s="65" t="s">
        <v>51</v>
      </c>
      <c r="O45" s="68" t="s">
        <v>52</v>
      </c>
      <c r="P45" s="69"/>
      <c r="Q45" s="74"/>
      <c r="R45" s="77" t="s">
        <v>53</v>
      </c>
      <c r="S45" s="75"/>
      <c r="T45" s="78"/>
      <c r="U45" s="77" t="s">
        <v>54</v>
      </c>
      <c r="V45" s="28">
        <v>1.744284444084</v>
      </c>
      <c r="W45" s="29">
        <v>56500</v>
      </c>
      <c r="X45" s="26"/>
      <c r="Y45" s="46"/>
      <c r="Z45" s="25"/>
      <c r="AA45" s="43"/>
      <c r="AB45" s="91">
        <f t="shared" si="0"/>
        <v>4708.33333333333</v>
      </c>
      <c r="AC45" s="38">
        <f t="shared" si="1"/>
        <v>3295.83333333333</v>
      </c>
      <c r="AE45" s="1"/>
      <c r="AF45" s="1"/>
    </row>
    <row r="46" ht="15" customHeight="1" spans="1:32">
      <c r="A46" s="15">
        <v>41</v>
      </c>
      <c r="B46" s="15" t="s">
        <v>42</v>
      </c>
      <c r="C46" s="15" t="s">
        <v>43</v>
      </c>
      <c r="D46" s="22" t="s">
        <v>140</v>
      </c>
      <c r="E46" s="22" t="s">
        <v>141</v>
      </c>
      <c r="F46" s="22" t="s">
        <v>46</v>
      </c>
      <c r="G46" s="61" t="s">
        <v>47</v>
      </c>
      <c r="H46" s="61" t="s">
        <v>7</v>
      </c>
      <c r="I46" s="30">
        <v>88.7122108912394</v>
      </c>
      <c r="J46" s="30">
        <v>88.79</v>
      </c>
      <c r="K46" s="22" t="s">
        <v>48</v>
      </c>
      <c r="L46" s="66" t="s">
        <v>142</v>
      </c>
      <c r="M46" s="67" t="s">
        <v>50</v>
      </c>
      <c r="N46" s="65" t="s">
        <v>51</v>
      </c>
      <c r="O46" s="68" t="s">
        <v>52</v>
      </c>
      <c r="P46" s="69"/>
      <c r="Q46" s="74"/>
      <c r="R46" s="77" t="s">
        <v>53</v>
      </c>
      <c r="S46" s="75"/>
      <c r="T46" s="78"/>
      <c r="U46" s="77" t="s">
        <v>54</v>
      </c>
      <c r="V46" s="28">
        <v>1.8525303342</v>
      </c>
      <c r="W46" s="29">
        <v>60000</v>
      </c>
      <c r="X46" s="26"/>
      <c r="Y46" s="46"/>
      <c r="Z46" s="25"/>
      <c r="AA46" s="43"/>
      <c r="AB46" s="91">
        <f t="shared" si="0"/>
        <v>5000</v>
      </c>
      <c r="AC46" s="38">
        <f t="shared" si="1"/>
        <v>3500</v>
      </c>
      <c r="AE46" s="1"/>
      <c r="AF46" s="1"/>
    </row>
    <row r="47" ht="15" customHeight="1" spans="1:29">
      <c r="A47" s="15">
        <v>42</v>
      </c>
      <c r="B47" s="15" t="s">
        <v>42</v>
      </c>
      <c r="C47" s="15" t="s">
        <v>43</v>
      </c>
      <c r="D47" s="22" t="s">
        <v>143</v>
      </c>
      <c r="E47" s="22" t="s">
        <v>144</v>
      </c>
      <c r="F47" s="22" t="s">
        <v>57</v>
      </c>
      <c r="G47" s="61" t="s">
        <v>58</v>
      </c>
      <c r="H47" s="61" t="s">
        <v>10</v>
      </c>
      <c r="I47" s="30">
        <v>57.5584297029202</v>
      </c>
      <c r="J47" s="30">
        <v>57.64</v>
      </c>
      <c r="K47" s="22" t="s">
        <v>48</v>
      </c>
      <c r="L47" s="66" t="s">
        <v>142</v>
      </c>
      <c r="M47" s="67" t="s">
        <v>50</v>
      </c>
      <c r="N47" s="65" t="s">
        <v>51</v>
      </c>
      <c r="O47" s="68" t="s">
        <v>52</v>
      </c>
      <c r="P47" s="69"/>
      <c r="Q47" s="74"/>
      <c r="R47" s="77" t="s">
        <v>53</v>
      </c>
      <c r="S47" s="75"/>
      <c r="T47" s="78"/>
      <c r="U47" s="77" t="s">
        <v>54</v>
      </c>
      <c r="V47" s="28">
        <v>1.82</v>
      </c>
      <c r="W47" s="29">
        <v>38300</v>
      </c>
      <c r="X47" s="26"/>
      <c r="Y47" s="46"/>
      <c r="Z47" s="25"/>
      <c r="AA47" s="43"/>
      <c r="AB47" s="91">
        <f t="shared" si="0"/>
        <v>3191.66666666667</v>
      </c>
      <c r="AC47" s="38">
        <f t="shared" si="1"/>
        <v>2234.16666666667</v>
      </c>
    </row>
    <row r="48" ht="15" customHeight="1" spans="1:29">
      <c r="A48" s="15">
        <v>43</v>
      </c>
      <c r="B48" s="15" t="s">
        <v>42</v>
      </c>
      <c r="C48" s="15" t="s">
        <v>43</v>
      </c>
      <c r="D48" s="22" t="s">
        <v>145</v>
      </c>
      <c r="E48" s="22" t="s">
        <v>146</v>
      </c>
      <c r="F48" s="22" t="s">
        <v>57</v>
      </c>
      <c r="G48" s="61" t="s">
        <v>58</v>
      </c>
      <c r="H48" s="61" t="s">
        <v>10</v>
      </c>
      <c r="I48" s="30">
        <v>57.5584297029202</v>
      </c>
      <c r="J48" s="30">
        <v>57.61</v>
      </c>
      <c r="K48" s="22" t="s">
        <v>48</v>
      </c>
      <c r="L48" s="66" t="s">
        <v>142</v>
      </c>
      <c r="M48" s="67" t="s">
        <v>50</v>
      </c>
      <c r="N48" s="65" t="s">
        <v>51</v>
      </c>
      <c r="O48" s="68" t="s">
        <v>52</v>
      </c>
      <c r="P48" s="69"/>
      <c r="Q48" s="74"/>
      <c r="R48" s="77" t="s">
        <v>53</v>
      </c>
      <c r="S48" s="75"/>
      <c r="T48" s="78"/>
      <c r="U48" s="77" t="s">
        <v>54</v>
      </c>
      <c r="V48" s="28">
        <v>1.8200546</v>
      </c>
      <c r="W48" s="29">
        <v>38300</v>
      </c>
      <c r="X48" s="26"/>
      <c r="Y48" s="46"/>
      <c r="Z48" s="25"/>
      <c r="AA48" s="43"/>
      <c r="AB48" s="91">
        <f t="shared" si="0"/>
        <v>3191.66666666667</v>
      </c>
      <c r="AC48" s="38">
        <f t="shared" si="1"/>
        <v>2234.16666666667</v>
      </c>
    </row>
    <row r="49" ht="15" customHeight="1" spans="1:29">
      <c r="A49" s="15">
        <v>44</v>
      </c>
      <c r="B49" s="15" t="s">
        <v>42</v>
      </c>
      <c r="C49" s="15" t="s">
        <v>43</v>
      </c>
      <c r="D49" s="22" t="s">
        <v>147</v>
      </c>
      <c r="E49" s="22" t="s">
        <v>148</v>
      </c>
      <c r="F49" s="22" t="s">
        <v>57</v>
      </c>
      <c r="G49" s="61" t="s">
        <v>58</v>
      </c>
      <c r="H49" s="61" t="s">
        <v>10</v>
      </c>
      <c r="I49" s="30">
        <v>57.5584297029202</v>
      </c>
      <c r="J49" s="30">
        <v>57.61</v>
      </c>
      <c r="K49" s="22" t="s">
        <v>48</v>
      </c>
      <c r="L49" s="66" t="s">
        <v>142</v>
      </c>
      <c r="M49" s="67" t="s">
        <v>50</v>
      </c>
      <c r="N49" s="65" t="s">
        <v>51</v>
      </c>
      <c r="O49" s="68" t="s">
        <v>52</v>
      </c>
      <c r="P49" s="69"/>
      <c r="Q49" s="74"/>
      <c r="R49" s="77" t="s">
        <v>53</v>
      </c>
      <c r="S49" s="75"/>
      <c r="T49" s="78"/>
      <c r="U49" s="77" t="s">
        <v>54</v>
      </c>
      <c r="V49" s="28">
        <v>1.8200546</v>
      </c>
      <c r="W49" s="29">
        <v>38300</v>
      </c>
      <c r="X49" s="26"/>
      <c r="Y49" s="46"/>
      <c r="Z49" s="25"/>
      <c r="AA49" s="43"/>
      <c r="AB49" s="91">
        <f t="shared" si="0"/>
        <v>3191.66666666667</v>
      </c>
      <c r="AC49" s="38">
        <f t="shared" si="1"/>
        <v>2234.16666666667</v>
      </c>
    </row>
    <row r="50" ht="15" customHeight="1" spans="1:29">
      <c r="A50" s="15">
        <v>45</v>
      </c>
      <c r="B50" s="15" t="s">
        <v>42</v>
      </c>
      <c r="C50" s="15" t="s">
        <v>43</v>
      </c>
      <c r="D50" s="22" t="s">
        <v>149</v>
      </c>
      <c r="E50" s="22" t="s">
        <v>150</v>
      </c>
      <c r="F50" s="22" t="s">
        <v>57</v>
      </c>
      <c r="G50" s="61" t="s">
        <v>58</v>
      </c>
      <c r="H50" s="61" t="s">
        <v>10</v>
      </c>
      <c r="I50" s="30">
        <v>57.5584297029202</v>
      </c>
      <c r="J50" s="30">
        <v>57.61</v>
      </c>
      <c r="K50" s="22" t="s">
        <v>48</v>
      </c>
      <c r="L50" s="66" t="s">
        <v>142</v>
      </c>
      <c r="M50" s="67" t="s">
        <v>50</v>
      </c>
      <c r="N50" s="65" t="s">
        <v>51</v>
      </c>
      <c r="O50" s="68" t="s">
        <v>52</v>
      </c>
      <c r="P50" s="69"/>
      <c r="Q50" s="74"/>
      <c r="R50" s="77" t="s">
        <v>53</v>
      </c>
      <c r="S50" s="75"/>
      <c r="T50" s="78"/>
      <c r="U50" s="77" t="s">
        <v>54</v>
      </c>
      <c r="V50" s="28">
        <v>1.8200546</v>
      </c>
      <c r="W50" s="29">
        <v>38300</v>
      </c>
      <c r="X50" s="26"/>
      <c r="Y50" s="46"/>
      <c r="Z50" s="25"/>
      <c r="AA50" s="43"/>
      <c r="AB50" s="91">
        <f t="shared" si="0"/>
        <v>3191.66666666667</v>
      </c>
      <c r="AC50" s="38">
        <f t="shared" si="1"/>
        <v>2234.16666666667</v>
      </c>
    </row>
    <row r="51" ht="15" customHeight="1" spans="1:29">
      <c r="A51" s="15">
        <v>46</v>
      </c>
      <c r="B51" s="15" t="s">
        <v>42</v>
      </c>
      <c r="C51" s="15" t="s">
        <v>43</v>
      </c>
      <c r="D51" s="22" t="s">
        <v>151</v>
      </c>
      <c r="E51" s="22" t="s">
        <v>152</v>
      </c>
      <c r="F51" s="22" t="s">
        <v>57</v>
      </c>
      <c r="G51" s="61" t="s">
        <v>58</v>
      </c>
      <c r="H51" s="61" t="s">
        <v>10</v>
      </c>
      <c r="I51" s="30">
        <v>57.5584297029202</v>
      </c>
      <c r="J51" s="30">
        <v>57.61</v>
      </c>
      <c r="K51" s="22" t="s">
        <v>48</v>
      </c>
      <c r="L51" s="66" t="s">
        <v>142</v>
      </c>
      <c r="M51" s="67" t="s">
        <v>50</v>
      </c>
      <c r="N51" s="65" t="s">
        <v>51</v>
      </c>
      <c r="O51" s="68" t="s">
        <v>52</v>
      </c>
      <c r="P51" s="69"/>
      <c r="Q51" s="74"/>
      <c r="R51" s="77" t="s">
        <v>53</v>
      </c>
      <c r="S51" s="75"/>
      <c r="T51" s="78"/>
      <c r="U51" s="77" t="s">
        <v>54</v>
      </c>
      <c r="V51" s="28">
        <v>1.8200546</v>
      </c>
      <c r="W51" s="29">
        <v>38300</v>
      </c>
      <c r="X51" s="26"/>
      <c r="Y51" s="46"/>
      <c r="Z51" s="25"/>
      <c r="AA51" s="43"/>
      <c r="AB51" s="91">
        <f t="shared" si="0"/>
        <v>3191.66666666667</v>
      </c>
      <c r="AC51" s="38">
        <f t="shared" si="1"/>
        <v>2234.16666666667</v>
      </c>
    </row>
    <row r="52" ht="15" customHeight="1" spans="1:29">
      <c r="A52" s="15">
        <v>47</v>
      </c>
      <c r="B52" s="15" t="s">
        <v>42</v>
      </c>
      <c r="C52" s="15" t="s">
        <v>43</v>
      </c>
      <c r="D52" s="22" t="s">
        <v>153</v>
      </c>
      <c r="E52" s="22" t="s">
        <v>154</v>
      </c>
      <c r="F52" s="22" t="s">
        <v>57</v>
      </c>
      <c r="G52" s="61" t="s">
        <v>58</v>
      </c>
      <c r="H52" s="61" t="s">
        <v>10</v>
      </c>
      <c r="I52" s="30">
        <v>57.5584297029202</v>
      </c>
      <c r="J52" s="30">
        <v>57.64</v>
      </c>
      <c r="K52" s="22" t="s">
        <v>48</v>
      </c>
      <c r="L52" s="66" t="s">
        <v>142</v>
      </c>
      <c r="M52" s="67" t="s">
        <v>50</v>
      </c>
      <c r="N52" s="65" t="s">
        <v>51</v>
      </c>
      <c r="O52" s="68" t="s">
        <v>52</v>
      </c>
      <c r="P52" s="69"/>
      <c r="Q52" s="74"/>
      <c r="R52" s="77" t="s">
        <v>53</v>
      </c>
      <c r="S52" s="75"/>
      <c r="T52" s="78"/>
      <c r="U52" s="77" t="s">
        <v>54</v>
      </c>
      <c r="V52" s="28">
        <v>1.82</v>
      </c>
      <c r="W52" s="29">
        <v>38300</v>
      </c>
      <c r="X52" s="26"/>
      <c r="Y52" s="46"/>
      <c r="Z52" s="25"/>
      <c r="AA52" s="43"/>
      <c r="AB52" s="91">
        <f t="shared" si="0"/>
        <v>3191.66666666667</v>
      </c>
      <c r="AC52" s="38">
        <f t="shared" si="1"/>
        <v>2234.16666666667</v>
      </c>
    </row>
    <row r="53" ht="15" customHeight="1" spans="1:32">
      <c r="A53" s="15">
        <v>48</v>
      </c>
      <c r="B53" s="15" t="s">
        <v>42</v>
      </c>
      <c r="C53" s="15" t="s">
        <v>43</v>
      </c>
      <c r="D53" s="22" t="s">
        <v>155</v>
      </c>
      <c r="E53" s="22" t="s">
        <v>156</v>
      </c>
      <c r="F53" s="22" t="s">
        <v>71</v>
      </c>
      <c r="G53" s="61" t="s">
        <v>47</v>
      </c>
      <c r="H53" s="61" t="s">
        <v>7</v>
      </c>
      <c r="I53" s="30">
        <v>88.7122108912394</v>
      </c>
      <c r="J53" s="30">
        <v>88.79</v>
      </c>
      <c r="K53" s="22" t="s">
        <v>48</v>
      </c>
      <c r="L53" s="66" t="s">
        <v>142</v>
      </c>
      <c r="M53" s="67" t="s">
        <v>50</v>
      </c>
      <c r="N53" s="65" t="s">
        <v>51</v>
      </c>
      <c r="O53" s="68" t="s">
        <v>52</v>
      </c>
      <c r="P53" s="69"/>
      <c r="Q53" s="74"/>
      <c r="R53" s="77" t="s">
        <v>53</v>
      </c>
      <c r="S53" s="75"/>
      <c r="T53" s="78"/>
      <c r="U53" s="77" t="s">
        <v>54</v>
      </c>
      <c r="V53" s="28">
        <v>1.7798820858</v>
      </c>
      <c r="W53" s="29">
        <v>57700</v>
      </c>
      <c r="X53" s="26"/>
      <c r="Y53" s="46"/>
      <c r="Z53" s="25"/>
      <c r="AA53" s="43"/>
      <c r="AB53" s="91">
        <f t="shared" si="0"/>
        <v>4808.33333333333</v>
      </c>
      <c r="AC53" s="38">
        <f t="shared" si="1"/>
        <v>3365.83333333333</v>
      </c>
      <c r="AE53" s="1"/>
      <c r="AF53" s="1"/>
    </row>
    <row r="54" ht="15" customHeight="1" spans="1:32">
      <c r="A54" s="15">
        <v>49</v>
      </c>
      <c r="B54" s="15" t="s">
        <v>42</v>
      </c>
      <c r="C54" s="15" t="s">
        <v>43</v>
      </c>
      <c r="D54" s="22" t="s">
        <v>157</v>
      </c>
      <c r="E54" s="22" t="s">
        <v>158</v>
      </c>
      <c r="F54" s="22" t="s">
        <v>46</v>
      </c>
      <c r="G54" s="61" t="s">
        <v>47</v>
      </c>
      <c r="H54" s="61" t="s">
        <v>7</v>
      </c>
      <c r="I54" s="30">
        <v>88.7122108912394</v>
      </c>
      <c r="J54" s="30">
        <v>88.79</v>
      </c>
      <c r="K54" s="22" t="s">
        <v>48</v>
      </c>
      <c r="L54" s="66" t="s">
        <v>159</v>
      </c>
      <c r="M54" s="67" t="s">
        <v>50</v>
      </c>
      <c r="N54" s="65" t="s">
        <v>51</v>
      </c>
      <c r="O54" s="68" t="s">
        <v>52</v>
      </c>
      <c r="P54" s="69"/>
      <c r="Q54" s="74"/>
      <c r="R54" s="77" t="s">
        <v>53</v>
      </c>
      <c r="S54" s="75"/>
      <c r="T54" s="78"/>
      <c r="U54" s="77" t="s">
        <v>54</v>
      </c>
      <c r="V54" s="28">
        <v>1.8525303342</v>
      </c>
      <c r="W54" s="29">
        <v>60000</v>
      </c>
      <c r="X54" s="26"/>
      <c r="Y54" s="46"/>
      <c r="Z54" s="25"/>
      <c r="AA54" s="43"/>
      <c r="AB54" s="91">
        <f t="shared" si="0"/>
        <v>5000</v>
      </c>
      <c r="AC54" s="38">
        <f t="shared" si="1"/>
        <v>3500</v>
      </c>
      <c r="AE54" s="1"/>
      <c r="AF54" s="1"/>
    </row>
    <row r="55" ht="15" customHeight="1" spans="1:29">
      <c r="A55" s="15">
        <v>50</v>
      </c>
      <c r="B55" s="15" t="s">
        <v>42</v>
      </c>
      <c r="C55" s="15" t="s">
        <v>43</v>
      </c>
      <c r="D55" s="22" t="s">
        <v>160</v>
      </c>
      <c r="E55" s="22" t="s">
        <v>161</v>
      </c>
      <c r="F55" s="22" t="s">
        <v>57</v>
      </c>
      <c r="G55" s="61" t="s">
        <v>58</v>
      </c>
      <c r="H55" s="61" t="s">
        <v>10</v>
      </c>
      <c r="I55" s="30">
        <v>57.5584297029202</v>
      </c>
      <c r="J55" s="30">
        <v>57.64</v>
      </c>
      <c r="K55" s="22" t="s">
        <v>48</v>
      </c>
      <c r="L55" s="66" t="s">
        <v>159</v>
      </c>
      <c r="M55" s="67" t="s">
        <v>50</v>
      </c>
      <c r="N55" s="65" t="s">
        <v>51</v>
      </c>
      <c r="O55" s="68" t="s">
        <v>52</v>
      </c>
      <c r="P55" s="69"/>
      <c r="Q55" s="74"/>
      <c r="R55" s="77" t="s">
        <v>53</v>
      </c>
      <c r="S55" s="75"/>
      <c r="T55" s="78"/>
      <c r="U55" s="77" t="s">
        <v>54</v>
      </c>
      <c r="V55" s="28">
        <v>1.82</v>
      </c>
      <c r="W55" s="29">
        <v>38300</v>
      </c>
      <c r="X55" s="26"/>
      <c r="Y55" s="46"/>
      <c r="Z55" s="25"/>
      <c r="AA55" s="43"/>
      <c r="AB55" s="91">
        <f t="shared" si="0"/>
        <v>3191.66666666667</v>
      </c>
      <c r="AC55" s="38">
        <f t="shared" si="1"/>
        <v>2234.16666666667</v>
      </c>
    </row>
    <row r="56" ht="15" customHeight="1" spans="1:29">
      <c r="A56" s="15">
        <v>51</v>
      </c>
      <c r="B56" s="15" t="s">
        <v>42</v>
      </c>
      <c r="C56" s="15" t="s">
        <v>43</v>
      </c>
      <c r="D56" s="22" t="s">
        <v>162</v>
      </c>
      <c r="E56" s="22" t="s">
        <v>163</v>
      </c>
      <c r="F56" s="22" t="s">
        <v>57</v>
      </c>
      <c r="G56" s="61" t="s">
        <v>58</v>
      </c>
      <c r="H56" s="61" t="s">
        <v>10</v>
      </c>
      <c r="I56" s="30">
        <v>57.5584297029202</v>
      </c>
      <c r="J56" s="30">
        <v>57.61</v>
      </c>
      <c r="K56" s="22" t="s">
        <v>48</v>
      </c>
      <c r="L56" s="66" t="s">
        <v>159</v>
      </c>
      <c r="M56" s="67" t="s">
        <v>50</v>
      </c>
      <c r="N56" s="65" t="s">
        <v>51</v>
      </c>
      <c r="O56" s="68" t="s">
        <v>52</v>
      </c>
      <c r="P56" s="69"/>
      <c r="Q56" s="74"/>
      <c r="R56" s="77" t="s">
        <v>53</v>
      </c>
      <c r="S56" s="75"/>
      <c r="T56" s="78"/>
      <c r="U56" s="77" t="s">
        <v>54</v>
      </c>
      <c r="V56" s="28">
        <v>1.8200546</v>
      </c>
      <c r="W56" s="29">
        <v>38300</v>
      </c>
      <c r="X56" s="26"/>
      <c r="Y56" s="46"/>
      <c r="Z56" s="25"/>
      <c r="AA56" s="43"/>
      <c r="AB56" s="91">
        <f t="shared" si="0"/>
        <v>3191.66666666667</v>
      </c>
      <c r="AC56" s="38">
        <f t="shared" si="1"/>
        <v>2234.16666666667</v>
      </c>
    </row>
    <row r="57" ht="15" customHeight="1" spans="1:29">
      <c r="A57" s="15">
        <v>52</v>
      </c>
      <c r="B57" s="15" t="s">
        <v>42</v>
      </c>
      <c r="C57" s="15" t="s">
        <v>43</v>
      </c>
      <c r="D57" s="22" t="s">
        <v>164</v>
      </c>
      <c r="E57" s="22" t="s">
        <v>165</v>
      </c>
      <c r="F57" s="22" t="s">
        <v>57</v>
      </c>
      <c r="G57" s="61" t="s">
        <v>58</v>
      </c>
      <c r="H57" s="61" t="s">
        <v>10</v>
      </c>
      <c r="I57" s="30">
        <v>57.5584297029202</v>
      </c>
      <c r="J57" s="30">
        <v>57.61</v>
      </c>
      <c r="K57" s="22" t="s">
        <v>48</v>
      </c>
      <c r="L57" s="66" t="s">
        <v>159</v>
      </c>
      <c r="M57" s="67" t="s">
        <v>50</v>
      </c>
      <c r="N57" s="65" t="s">
        <v>51</v>
      </c>
      <c r="O57" s="68" t="s">
        <v>52</v>
      </c>
      <c r="P57" s="69"/>
      <c r="Q57" s="74"/>
      <c r="R57" s="77" t="s">
        <v>53</v>
      </c>
      <c r="S57" s="75"/>
      <c r="T57" s="78"/>
      <c r="U57" s="77" t="s">
        <v>54</v>
      </c>
      <c r="V57" s="28">
        <v>1.8200546</v>
      </c>
      <c r="W57" s="29">
        <v>38300</v>
      </c>
      <c r="X57" s="26"/>
      <c r="Y57" s="46"/>
      <c r="Z57" s="25"/>
      <c r="AA57" s="43"/>
      <c r="AB57" s="91">
        <f t="shared" si="0"/>
        <v>3191.66666666667</v>
      </c>
      <c r="AC57" s="38">
        <f t="shared" si="1"/>
        <v>2234.16666666667</v>
      </c>
    </row>
    <row r="58" ht="15" customHeight="1" spans="1:29">
      <c r="A58" s="15">
        <v>53</v>
      </c>
      <c r="B58" s="15" t="s">
        <v>42</v>
      </c>
      <c r="C58" s="15" t="s">
        <v>43</v>
      </c>
      <c r="D58" s="22" t="s">
        <v>166</v>
      </c>
      <c r="E58" s="22" t="s">
        <v>167</v>
      </c>
      <c r="F58" s="22" t="s">
        <v>57</v>
      </c>
      <c r="G58" s="61" t="s">
        <v>58</v>
      </c>
      <c r="H58" s="61" t="s">
        <v>10</v>
      </c>
      <c r="I58" s="30">
        <v>57.5584297029202</v>
      </c>
      <c r="J58" s="30">
        <v>57.61</v>
      </c>
      <c r="K58" s="22" t="s">
        <v>48</v>
      </c>
      <c r="L58" s="66" t="s">
        <v>159</v>
      </c>
      <c r="M58" s="67" t="s">
        <v>50</v>
      </c>
      <c r="N58" s="65" t="s">
        <v>51</v>
      </c>
      <c r="O58" s="68" t="s">
        <v>52</v>
      </c>
      <c r="P58" s="69"/>
      <c r="Q58" s="74"/>
      <c r="R58" s="77" t="s">
        <v>53</v>
      </c>
      <c r="S58" s="75"/>
      <c r="T58" s="78"/>
      <c r="U58" s="77" t="s">
        <v>54</v>
      </c>
      <c r="V58" s="28">
        <v>1.8200546</v>
      </c>
      <c r="W58" s="29">
        <v>38300</v>
      </c>
      <c r="X58" s="26"/>
      <c r="Y58" s="46"/>
      <c r="Z58" s="25"/>
      <c r="AA58" s="43"/>
      <c r="AB58" s="91">
        <f t="shared" si="0"/>
        <v>3191.66666666667</v>
      </c>
      <c r="AC58" s="38">
        <f t="shared" si="1"/>
        <v>2234.16666666667</v>
      </c>
    </row>
    <row r="59" ht="15" customHeight="1" spans="1:29">
      <c r="A59" s="15">
        <v>54</v>
      </c>
      <c r="B59" s="15" t="s">
        <v>42</v>
      </c>
      <c r="C59" s="15" t="s">
        <v>43</v>
      </c>
      <c r="D59" s="22" t="s">
        <v>168</v>
      </c>
      <c r="E59" s="22" t="s">
        <v>169</v>
      </c>
      <c r="F59" s="22" t="s">
        <v>57</v>
      </c>
      <c r="G59" s="61" t="s">
        <v>58</v>
      </c>
      <c r="H59" s="61" t="s">
        <v>10</v>
      </c>
      <c r="I59" s="30">
        <v>57.5584297029202</v>
      </c>
      <c r="J59" s="30">
        <v>57.61</v>
      </c>
      <c r="K59" s="22" t="s">
        <v>48</v>
      </c>
      <c r="L59" s="66" t="s">
        <v>159</v>
      </c>
      <c r="M59" s="67" t="s">
        <v>50</v>
      </c>
      <c r="N59" s="65" t="s">
        <v>51</v>
      </c>
      <c r="O59" s="68" t="s">
        <v>52</v>
      </c>
      <c r="P59" s="69"/>
      <c r="Q59" s="74"/>
      <c r="R59" s="77" t="s">
        <v>53</v>
      </c>
      <c r="S59" s="75"/>
      <c r="T59" s="78"/>
      <c r="U59" s="77" t="s">
        <v>54</v>
      </c>
      <c r="V59" s="28">
        <v>1.8200546</v>
      </c>
      <c r="W59" s="29">
        <v>38300</v>
      </c>
      <c r="X59" s="26"/>
      <c r="Y59" s="46"/>
      <c r="Z59" s="25"/>
      <c r="AA59" s="43"/>
      <c r="AB59" s="91">
        <f t="shared" si="0"/>
        <v>3191.66666666667</v>
      </c>
      <c r="AC59" s="38">
        <f t="shared" si="1"/>
        <v>2234.16666666667</v>
      </c>
    </row>
    <row r="60" ht="15" customHeight="1" spans="1:29">
      <c r="A60" s="15">
        <v>55</v>
      </c>
      <c r="B60" s="15" t="s">
        <v>42</v>
      </c>
      <c r="C60" s="15" t="s">
        <v>43</v>
      </c>
      <c r="D60" s="22" t="s">
        <v>170</v>
      </c>
      <c r="E60" s="22" t="s">
        <v>171</v>
      </c>
      <c r="F60" s="22" t="s">
        <v>57</v>
      </c>
      <c r="G60" s="61" t="s">
        <v>58</v>
      </c>
      <c r="H60" s="61" t="s">
        <v>10</v>
      </c>
      <c r="I60" s="30">
        <v>57.5584297029202</v>
      </c>
      <c r="J60" s="30">
        <v>57.64</v>
      </c>
      <c r="K60" s="22" t="s">
        <v>48</v>
      </c>
      <c r="L60" s="66" t="s">
        <v>159</v>
      </c>
      <c r="M60" s="67" t="s">
        <v>50</v>
      </c>
      <c r="N60" s="65" t="s">
        <v>51</v>
      </c>
      <c r="O60" s="68" t="s">
        <v>52</v>
      </c>
      <c r="P60" s="69"/>
      <c r="Q60" s="74"/>
      <c r="R60" s="77" t="s">
        <v>53</v>
      </c>
      <c r="S60" s="75"/>
      <c r="T60" s="78"/>
      <c r="U60" s="77" t="s">
        <v>54</v>
      </c>
      <c r="V60" s="28">
        <v>1.82</v>
      </c>
      <c r="W60" s="29">
        <v>38300</v>
      </c>
      <c r="X60" s="26"/>
      <c r="Y60" s="46"/>
      <c r="Z60" s="25"/>
      <c r="AA60" s="43"/>
      <c r="AB60" s="91">
        <f t="shared" si="0"/>
        <v>3191.66666666667</v>
      </c>
      <c r="AC60" s="38">
        <f t="shared" si="1"/>
        <v>2234.16666666667</v>
      </c>
    </row>
    <row r="61" ht="15" customHeight="1" spans="1:32">
      <c r="A61" s="15">
        <v>56</v>
      </c>
      <c r="B61" s="15" t="s">
        <v>42</v>
      </c>
      <c r="C61" s="15" t="s">
        <v>43</v>
      </c>
      <c r="D61" s="22" t="s">
        <v>172</v>
      </c>
      <c r="E61" s="22" t="s">
        <v>173</v>
      </c>
      <c r="F61" s="22" t="s">
        <v>71</v>
      </c>
      <c r="G61" s="61" t="s">
        <v>47</v>
      </c>
      <c r="H61" s="61" t="s">
        <v>7</v>
      </c>
      <c r="I61" s="30">
        <v>88.7122108912394</v>
      </c>
      <c r="J61" s="30">
        <v>88.79</v>
      </c>
      <c r="K61" s="22" t="s">
        <v>48</v>
      </c>
      <c r="L61" s="66" t="s">
        <v>159</v>
      </c>
      <c r="M61" s="67" t="s">
        <v>50</v>
      </c>
      <c r="N61" s="65" t="s">
        <v>51</v>
      </c>
      <c r="O61" s="68" t="s">
        <v>52</v>
      </c>
      <c r="P61" s="69"/>
      <c r="Q61" s="74"/>
      <c r="R61" s="77" t="s">
        <v>53</v>
      </c>
      <c r="S61" s="75"/>
      <c r="T61" s="78"/>
      <c r="U61" s="77" t="s">
        <v>54</v>
      </c>
      <c r="V61" s="28">
        <v>1.7798820858</v>
      </c>
      <c r="W61" s="29">
        <v>57700</v>
      </c>
      <c r="X61" s="26"/>
      <c r="Y61" s="46"/>
      <c r="Z61" s="25"/>
      <c r="AA61" s="43"/>
      <c r="AB61" s="91">
        <f t="shared" si="0"/>
        <v>4808.33333333333</v>
      </c>
      <c r="AC61" s="38">
        <f t="shared" si="1"/>
        <v>3365.83333333333</v>
      </c>
      <c r="AE61" s="1"/>
      <c r="AF61" s="1"/>
    </row>
    <row r="62" ht="15" customHeight="1" spans="1:32">
      <c r="A62" s="15">
        <v>57</v>
      </c>
      <c r="B62" s="15" t="s">
        <v>42</v>
      </c>
      <c r="C62" s="15" t="s">
        <v>43</v>
      </c>
      <c r="D62" s="22" t="s">
        <v>174</v>
      </c>
      <c r="E62" s="22" t="s">
        <v>175</v>
      </c>
      <c r="F62" s="22" t="s">
        <v>46</v>
      </c>
      <c r="G62" s="61" t="s">
        <v>47</v>
      </c>
      <c r="H62" s="61" t="s">
        <v>7</v>
      </c>
      <c r="I62" s="30">
        <v>88.7122108912394</v>
      </c>
      <c r="J62" s="30">
        <v>88.79</v>
      </c>
      <c r="K62" s="22" t="s">
        <v>48</v>
      </c>
      <c r="L62" s="66" t="s">
        <v>176</v>
      </c>
      <c r="M62" s="67" t="s">
        <v>50</v>
      </c>
      <c r="N62" s="65" t="s">
        <v>51</v>
      </c>
      <c r="O62" s="68" t="s">
        <v>52</v>
      </c>
      <c r="P62" s="69"/>
      <c r="Q62" s="74"/>
      <c r="R62" s="77" t="s">
        <v>53</v>
      </c>
      <c r="S62" s="75"/>
      <c r="T62" s="78"/>
      <c r="U62" s="77" t="s">
        <v>54</v>
      </c>
      <c r="V62" s="28">
        <v>1.8525303342</v>
      </c>
      <c r="W62" s="29">
        <v>60000</v>
      </c>
      <c r="X62" s="26"/>
      <c r="Y62" s="46"/>
      <c r="Z62" s="25"/>
      <c r="AA62" s="43"/>
      <c r="AB62" s="91">
        <f t="shared" si="0"/>
        <v>5000</v>
      </c>
      <c r="AC62" s="38">
        <f t="shared" si="1"/>
        <v>3500</v>
      </c>
      <c r="AE62" s="1"/>
      <c r="AF62" s="1"/>
    </row>
    <row r="63" s="1" customFormat="1" ht="15" customHeight="1" spans="1:32">
      <c r="A63" s="15">
        <v>58</v>
      </c>
      <c r="B63" s="15" t="s">
        <v>42</v>
      </c>
      <c r="C63" s="15" t="s">
        <v>43</v>
      </c>
      <c r="D63" s="22" t="s">
        <v>177</v>
      </c>
      <c r="E63" s="22" t="s">
        <v>178</v>
      </c>
      <c r="F63" s="22" t="s">
        <v>57</v>
      </c>
      <c r="G63" s="61" t="s">
        <v>58</v>
      </c>
      <c r="H63" s="61" t="s">
        <v>10</v>
      </c>
      <c r="I63" s="30">
        <v>57.5584297029202</v>
      </c>
      <c r="J63" s="30">
        <v>57.64</v>
      </c>
      <c r="K63" s="22" t="s">
        <v>48</v>
      </c>
      <c r="L63" s="66" t="s">
        <v>176</v>
      </c>
      <c r="M63" s="67" t="s">
        <v>50</v>
      </c>
      <c r="N63" s="65" t="s">
        <v>51</v>
      </c>
      <c r="O63" s="68" t="s">
        <v>52</v>
      </c>
      <c r="P63" s="69"/>
      <c r="Q63" s="74"/>
      <c r="R63" s="77" t="s">
        <v>53</v>
      </c>
      <c r="S63" s="75"/>
      <c r="T63" s="78"/>
      <c r="U63" s="77" t="s">
        <v>54</v>
      </c>
      <c r="V63" s="28">
        <v>1.82</v>
      </c>
      <c r="W63" s="29">
        <v>38300</v>
      </c>
      <c r="X63" s="26"/>
      <c r="Y63" s="46"/>
      <c r="Z63" s="25"/>
      <c r="AA63" s="43"/>
      <c r="AB63" s="91">
        <f t="shared" si="0"/>
        <v>3191.66666666667</v>
      </c>
      <c r="AC63" s="38">
        <f t="shared" si="1"/>
        <v>2234.16666666667</v>
      </c>
      <c r="AE63" s="38"/>
      <c r="AF63" s="38"/>
    </row>
    <row r="64" ht="15" customHeight="1" spans="1:29">
      <c r="A64" s="15">
        <v>59</v>
      </c>
      <c r="B64" s="15" t="s">
        <v>42</v>
      </c>
      <c r="C64" s="15" t="s">
        <v>43</v>
      </c>
      <c r="D64" s="22" t="s">
        <v>179</v>
      </c>
      <c r="E64" s="22" t="s">
        <v>180</v>
      </c>
      <c r="F64" s="22" t="s">
        <v>57</v>
      </c>
      <c r="G64" s="61" t="s">
        <v>58</v>
      </c>
      <c r="H64" s="61" t="s">
        <v>10</v>
      </c>
      <c r="I64" s="30">
        <v>57.5584297029202</v>
      </c>
      <c r="J64" s="30">
        <v>57.61</v>
      </c>
      <c r="K64" s="22" t="s">
        <v>48</v>
      </c>
      <c r="L64" s="66" t="s">
        <v>176</v>
      </c>
      <c r="M64" s="67" t="s">
        <v>50</v>
      </c>
      <c r="N64" s="65" t="s">
        <v>51</v>
      </c>
      <c r="O64" s="68" t="s">
        <v>52</v>
      </c>
      <c r="P64" s="69"/>
      <c r="Q64" s="74"/>
      <c r="R64" s="77" t="s">
        <v>53</v>
      </c>
      <c r="S64" s="75"/>
      <c r="T64" s="78"/>
      <c r="U64" s="77" t="s">
        <v>54</v>
      </c>
      <c r="V64" s="28">
        <v>1.8200546</v>
      </c>
      <c r="W64" s="29">
        <v>38300</v>
      </c>
      <c r="X64" s="26"/>
      <c r="Y64" s="46"/>
      <c r="Z64" s="25"/>
      <c r="AA64" s="43"/>
      <c r="AB64" s="91">
        <f t="shared" si="0"/>
        <v>3191.66666666667</v>
      </c>
      <c r="AC64" s="38">
        <f t="shared" si="1"/>
        <v>2234.16666666667</v>
      </c>
    </row>
    <row r="65" ht="15" customHeight="1" spans="1:29">
      <c r="A65" s="15">
        <v>60</v>
      </c>
      <c r="B65" s="15" t="s">
        <v>42</v>
      </c>
      <c r="C65" s="15" t="s">
        <v>43</v>
      </c>
      <c r="D65" s="22" t="s">
        <v>181</v>
      </c>
      <c r="E65" s="22" t="s">
        <v>182</v>
      </c>
      <c r="F65" s="22" t="s">
        <v>57</v>
      </c>
      <c r="G65" s="61" t="s">
        <v>58</v>
      </c>
      <c r="H65" s="61" t="s">
        <v>10</v>
      </c>
      <c r="I65" s="30">
        <v>57.5584297029202</v>
      </c>
      <c r="J65" s="30">
        <v>57.61</v>
      </c>
      <c r="K65" s="22" t="s">
        <v>48</v>
      </c>
      <c r="L65" s="66" t="s">
        <v>176</v>
      </c>
      <c r="M65" s="67" t="s">
        <v>50</v>
      </c>
      <c r="N65" s="65" t="s">
        <v>51</v>
      </c>
      <c r="O65" s="68" t="s">
        <v>52</v>
      </c>
      <c r="P65" s="69"/>
      <c r="Q65" s="74"/>
      <c r="R65" s="77" t="s">
        <v>53</v>
      </c>
      <c r="S65" s="75"/>
      <c r="T65" s="78"/>
      <c r="U65" s="77" t="s">
        <v>54</v>
      </c>
      <c r="V65" s="28">
        <v>1.8200546</v>
      </c>
      <c r="W65" s="29">
        <v>38300</v>
      </c>
      <c r="X65" s="26"/>
      <c r="Y65" s="46"/>
      <c r="Z65" s="25"/>
      <c r="AA65" s="43"/>
      <c r="AB65" s="91">
        <f t="shared" si="0"/>
        <v>3191.66666666667</v>
      </c>
      <c r="AC65" s="38">
        <f t="shared" si="1"/>
        <v>2234.16666666667</v>
      </c>
    </row>
    <row r="66" ht="15" customHeight="1" spans="1:29">
      <c r="A66" s="15">
        <v>61</v>
      </c>
      <c r="B66" s="15" t="s">
        <v>42</v>
      </c>
      <c r="C66" s="15" t="s">
        <v>43</v>
      </c>
      <c r="D66" s="22" t="s">
        <v>183</v>
      </c>
      <c r="E66" s="22" t="s">
        <v>184</v>
      </c>
      <c r="F66" s="22" t="s">
        <v>57</v>
      </c>
      <c r="G66" s="61" t="s">
        <v>58</v>
      </c>
      <c r="H66" s="61" t="s">
        <v>10</v>
      </c>
      <c r="I66" s="30">
        <v>57.5584297029202</v>
      </c>
      <c r="J66" s="30">
        <v>57.61</v>
      </c>
      <c r="K66" s="22" t="s">
        <v>48</v>
      </c>
      <c r="L66" s="66" t="s">
        <v>176</v>
      </c>
      <c r="M66" s="67" t="s">
        <v>50</v>
      </c>
      <c r="N66" s="65" t="s">
        <v>51</v>
      </c>
      <c r="O66" s="68" t="s">
        <v>52</v>
      </c>
      <c r="P66" s="69"/>
      <c r="Q66" s="74"/>
      <c r="R66" s="77" t="s">
        <v>53</v>
      </c>
      <c r="S66" s="75"/>
      <c r="T66" s="78"/>
      <c r="U66" s="77" t="s">
        <v>54</v>
      </c>
      <c r="V66" s="28">
        <v>1.8200546</v>
      </c>
      <c r="W66" s="29">
        <v>38300</v>
      </c>
      <c r="X66" s="26"/>
      <c r="Y66" s="46"/>
      <c r="Z66" s="25"/>
      <c r="AA66" s="43"/>
      <c r="AB66" s="91">
        <f t="shared" si="0"/>
        <v>3191.66666666667</v>
      </c>
      <c r="AC66" s="38">
        <f t="shared" si="1"/>
        <v>2234.16666666667</v>
      </c>
    </row>
    <row r="67" ht="15" customHeight="1" spans="1:29">
      <c r="A67" s="15">
        <v>62</v>
      </c>
      <c r="B67" s="15" t="s">
        <v>42</v>
      </c>
      <c r="C67" s="15" t="s">
        <v>43</v>
      </c>
      <c r="D67" s="22" t="s">
        <v>185</v>
      </c>
      <c r="E67" s="22" t="s">
        <v>186</v>
      </c>
      <c r="F67" s="22" t="s">
        <v>57</v>
      </c>
      <c r="G67" s="61" t="s">
        <v>58</v>
      </c>
      <c r="H67" s="61" t="s">
        <v>10</v>
      </c>
      <c r="I67" s="30">
        <v>57.5584297029202</v>
      </c>
      <c r="J67" s="30">
        <v>57.61</v>
      </c>
      <c r="K67" s="22" t="s">
        <v>48</v>
      </c>
      <c r="L67" s="66" t="s">
        <v>176</v>
      </c>
      <c r="M67" s="67" t="s">
        <v>50</v>
      </c>
      <c r="N67" s="65" t="s">
        <v>51</v>
      </c>
      <c r="O67" s="68" t="s">
        <v>52</v>
      </c>
      <c r="P67" s="69"/>
      <c r="Q67" s="74"/>
      <c r="R67" s="77" t="s">
        <v>53</v>
      </c>
      <c r="S67" s="75"/>
      <c r="T67" s="78"/>
      <c r="U67" s="77" t="s">
        <v>54</v>
      </c>
      <c r="V67" s="28">
        <v>1.8200546</v>
      </c>
      <c r="W67" s="29">
        <v>38300</v>
      </c>
      <c r="X67" s="26"/>
      <c r="Y67" s="46"/>
      <c r="Z67" s="25"/>
      <c r="AA67" s="43"/>
      <c r="AB67" s="91">
        <f t="shared" si="0"/>
        <v>3191.66666666667</v>
      </c>
      <c r="AC67" s="38">
        <f t="shared" si="1"/>
        <v>2234.16666666667</v>
      </c>
    </row>
    <row r="68" ht="15" customHeight="1" spans="1:29">
      <c r="A68" s="15">
        <v>63</v>
      </c>
      <c r="B68" s="15" t="s">
        <v>42</v>
      </c>
      <c r="C68" s="15" t="s">
        <v>43</v>
      </c>
      <c r="D68" s="22" t="s">
        <v>187</v>
      </c>
      <c r="E68" s="22" t="s">
        <v>188</v>
      </c>
      <c r="F68" s="22" t="s">
        <v>57</v>
      </c>
      <c r="G68" s="61" t="s">
        <v>58</v>
      </c>
      <c r="H68" s="61" t="s">
        <v>10</v>
      </c>
      <c r="I68" s="30">
        <v>57.5584297029202</v>
      </c>
      <c r="J68" s="30">
        <v>57.64</v>
      </c>
      <c r="K68" s="22" t="s">
        <v>48</v>
      </c>
      <c r="L68" s="66" t="s">
        <v>176</v>
      </c>
      <c r="M68" s="67" t="s">
        <v>50</v>
      </c>
      <c r="N68" s="65" t="s">
        <v>51</v>
      </c>
      <c r="O68" s="68" t="s">
        <v>52</v>
      </c>
      <c r="P68" s="69"/>
      <c r="Q68" s="74"/>
      <c r="R68" s="77" t="s">
        <v>53</v>
      </c>
      <c r="S68" s="75"/>
      <c r="T68" s="78"/>
      <c r="U68" s="77" t="s">
        <v>54</v>
      </c>
      <c r="V68" s="28">
        <v>1.82</v>
      </c>
      <c r="W68" s="29">
        <v>38300</v>
      </c>
      <c r="X68" s="26"/>
      <c r="Y68" s="46"/>
      <c r="Z68" s="25"/>
      <c r="AA68" s="43"/>
      <c r="AB68" s="91">
        <f t="shared" si="0"/>
        <v>3191.66666666667</v>
      </c>
      <c r="AC68" s="38">
        <f t="shared" si="1"/>
        <v>2234.16666666667</v>
      </c>
    </row>
    <row r="69" ht="15" customHeight="1" spans="1:32">
      <c r="A69" s="15">
        <v>64</v>
      </c>
      <c r="B69" s="15" t="s">
        <v>42</v>
      </c>
      <c r="C69" s="15" t="s">
        <v>43</v>
      </c>
      <c r="D69" s="22" t="s">
        <v>189</v>
      </c>
      <c r="E69" s="22" t="s">
        <v>190</v>
      </c>
      <c r="F69" s="22" t="s">
        <v>71</v>
      </c>
      <c r="G69" s="61" t="s">
        <v>47</v>
      </c>
      <c r="H69" s="61" t="s">
        <v>7</v>
      </c>
      <c r="I69" s="30">
        <v>88.7122108912394</v>
      </c>
      <c r="J69" s="30">
        <v>88.79</v>
      </c>
      <c r="K69" s="22" t="s">
        <v>48</v>
      </c>
      <c r="L69" s="66" t="s">
        <v>176</v>
      </c>
      <c r="M69" s="67" t="s">
        <v>50</v>
      </c>
      <c r="N69" s="65" t="s">
        <v>51</v>
      </c>
      <c r="O69" s="68" t="s">
        <v>52</v>
      </c>
      <c r="P69" s="69"/>
      <c r="Q69" s="74"/>
      <c r="R69" s="77" t="s">
        <v>53</v>
      </c>
      <c r="S69" s="75"/>
      <c r="T69" s="78"/>
      <c r="U69" s="77" t="s">
        <v>54</v>
      </c>
      <c r="V69" s="28">
        <v>1.7798820858</v>
      </c>
      <c r="W69" s="29">
        <v>57700</v>
      </c>
      <c r="X69" s="26"/>
      <c r="Y69" s="46"/>
      <c r="Z69" s="25"/>
      <c r="AA69" s="43"/>
      <c r="AB69" s="91">
        <f t="shared" si="0"/>
        <v>4808.33333333333</v>
      </c>
      <c r="AC69" s="38">
        <f t="shared" si="1"/>
        <v>3365.83333333333</v>
      </c>
      <c r="AE69" s="1"/>
      <c r="AF69" s="1"/>
    </row>
    <row r="70" ht="15" customHeight="1" spans="1:32">
      <c r="A70" s="15">
        <v>65</v>
      </c>
      <c r="B70" s="15" t="s">
        <v>42</v>
      </c>
      <c r="C70" s="15" t="s">
        <v>43</v>
      </c>
      <c r="D70" s="22" t="s">
        <v>191</v>
      </c>
      <c r="E70" s="22" t="s">
        <v>192</v>
      </c>
      <c r="F70" s="22" t="s">
        <v>46</v>
      </c>
      <c r="G70" s="61" t="s">
        <v>47</v>
      </c>
      <c r="H70" s="61" t="s">
        <v>7</v>
      </c>
      <c r="I70" s="30">
        <v>88.7122108912394</v>
      </c>
      <c r="J70" s="30">
        <v>88.79</v>
      </c>
      <c r="K70" s="22" t="s">
        <v>48</v>
      </c>
      <c r="L70" s="66" t="s">
        <v>193</v>
      </c>
      <c r="M70" s="67" t="s">
        <v>50</v>
      </c>
      <c r="N70" s="65" t="s">
        <v>51</v>
      </c>
      <c r="O70" s="68" t="s">
        <v>52</v>
      </c>
      <c r="P70" s="69"/>
      <c r="Q70" s="74"/>
      <c r="R70" s="77" t="s">
        <v>53</v>
      </c>
      <c r="S70" s="75"/>
      <c r="T70" s="78"/>
      <c r="U70" s="77" t="s">
        <v>54</v>
      </c>
      <c r="V70" s="28">
        <v>1.889580940884</v>
      </c>
      <c r="W70" s="29">
        <v>61200</v>
      </c>
      <c r="X70" s="26"/>
      <c r="Y70" s="46"/>
      <c r="Z70" s="25"/>
      <c r="AA70" s="43"/>
      <c r="AB70" s="91">
        <f t="shared" si="0"/>
        <v>5100</v>
      </c>
      <c r="AC70" s="38">
        <f t="shared" si="1"/>
        <v>3570</v>
      </c>
      <c r="AE70" s="1"/>
      <c r="AF70" s="1"/>
    </row>
    <row r="71" ht="15" customHeight="1" spans="1:29">
      <c r="A71" s="15">
        <v>66</v>
      </c>
      <c r="B71" s="15" t="s">
        <v>42</v>
      </c>
      <c r="C71" s="15" t="s">
        <v>43</v>
      </c>
      <c r="D71" s="22" t="s">
        <v>194</v>
      </c>
      <c r="E71" s="22" t="s">
        <v>195</v>
      </c>
      <c r="F71" s="22" t="s">
        <v>57</v>
      </c>
      <c r="G71" s="61" t="s">
        <v>58</v>
      </c>
      <c r="H71" s="61" t="s">
        <v>10</v>
      </c>
      <c r="I71" s="30">
        <v>57.5584297029202</v>
      </c>
      <c r="J71" s="30">
        <v>57.64</v>
      </c>
      <c r="K71" s="22" t="s">
        <v>48</v>
      </c>
      <c r="L71" s="66" t="s">
        <v>193</v>
      </c>
      <c r="M71" s="67" t="s">
        <v>50</v>
      </c>
      <c r="N71" s="65" t="s">
        <v>51</v>
      </c>
      <c r="O71" s="68" t="s">
        <v>52</v>
      </c>
      <c r="P71" s="69"/>
      <c r="Q71" s="74"/>
      <c r="R71" s="77" t="s">
        <v>53</v>
      </c>
      <c r="S71" s="75"/>
      <c r="T71" s="78"/>
      <c r="U71" s="77" t="s">
        <v>54</v>
      </c>
      <c r="V71" s="28">
        <v>1.8564</v>
      </c>
      <c r="W71" s="29">
        <v>39100</v>
      </c>
      <c r="X71" s="26"/>
      <c r="Y71" s="46"/>
      <c r="Z71" s="25"/>
      <c r="AA71" s="43"/>
      <c r="AB71" s="91">
        <f t="shared" ref="AB71:AB134" si="2">W71/12</f>
        <v>3258.33333333333</v>
      </c>
      <c r="AC71" s="38">
        <f t="shared" ref="AC71:AC134" si="3">AB71*0.7</f>
        <v>2280.83333333333</v>
      </c>
    </row>
    <row r="72" ht="15" customHeight="1" spans="1:29">
      <c r="A72" s="15">
        <v>67</v>
      </c>
      <c r="B72" s="15" t="s">
        <v>42</v>
      </c>
      <c r="C72" s="15" t="s">
        <v>43</v>
      </c>
      <c r="D72" s="22" t="s">
        <v>196</v>
      </c>
      <c r="E72" s="22" t="s">
        <v>197</v>
      </c>
      <c r="F72" s="22" t="s">
        <v>57</v>
      </c>
      <c r="G72" s="61" t="s">
        <v>58</v>
      </c>
      <c r="H72" s="61" t="s">
        <v>10</v>
      </c>
      <c r="I72" s="30">
        <v>57.5584297029202</v>
      </c>
      <c r="J72" s="30">
        <v>57.61</v>
      </c>
      <c r="K72" s="22" t="s">
        <v>48</v>
      </c>
      <c r="L72" s="66" t="s">
        <v>193</v>
      </c>
      <c r="M72" s="67" t="s">
        <v>50</v>
      </c>
      <c r="N72" s="65" t="s">
        <v>51</v>
      </c>
      <c r="O72" s="68" t="s">
        <v>52</v>
      </c>
      <c r="P72" s="69"/>
      <c r="Q72" s="74"/>
      <c r="R72" s="77" t="s">
        <v>53</v>
      </c>
      <c r="S72" s="75"/>
      <c r="T72" s="78"/>
      <c r="U72" s="77" t="s">
        <v>54</v>
      </c>
      <c r="V72" s="28">
        <v>1.856455692</v>
      </c>
      <c r="W72" s="29">
        <v>39000</v>
      </c>
      <c r="X72" s="26"/>
      <c r="Y72" s="46"/>
      <c r="Z72" s="25"/>
      <c r="AA72" s="43"/>
      <c r="AB72" s="91">
        <f t="shared" si="2"/>
        <v>3250</v>
      </c>
      <c r="AC72" s="38">
        <f t="shared" si="3"/>
        <v>2275</v>
      </c>
    </row>
    <row r="73" ht="15" customHeight="1" spans="1:29">
      <c r="A73" s="15">
        <v>68</v>
      </c>
      <c r="B73" s="15" t="s">
        <v>42</v>
      </c>
      <c r="C73" s="15" t="s">
        <v>43</v>
      </c>
      <c r="D73" s="22" t="s">
        <v>198</v>
      </c>
      <c r="E73" s="22" t="s">
        <v>199</v>
      </c>
      <c r="F73" s="22" t="s">
        <v>57</v>
      </c>
      <c r="G73" s="61" t="s">
        <v>58</v>
      </c>
      <c r="H73" s="61" t="s">
        <v>10</v>
      </c>
      <c r="I73" s="30">
        <v>57.5584297029202</v>
      </c>
      <c r="J73" s="30">
        <v>57.61</v>
      </c>
      <c r="K73" s="22" t="s">
        <v>48</v>
      </c>
      <c r="L73" s="66" t="s">
        <v>193</v>
      </c>
      <c r="M73" s="67" t="s">
        <v>50</v>
      </c>
      <c r="N73" s="65" t="s">
        <v>51</v>
      </c>
      <c r="O73" s="68" t="s">
        <v>52</v>
      </c>
      <c r="P73" s="69"/>
      <c r="Q73" s="74"/>
      <c r="R73" s="77" t="s">
        <v>53</v>
      </c>
      <c r="S73" s="75"/>
      <c r="T73" s="78"/>
      <c r="U73" s="77" t="s">
        <v>54</v>
      </c>
      <c r="V73" s="28">
        <v>1.856455692</v>
      </c>
      <c r="W73" s="29">
        <v>39000</v>
      </c>
      <c r="X73" s="26"/>
      <c r="Y73" s="46"/>
      <c r="Z73" s="25"/>
      <c r="AA73" s="43"/>
      <c r="AB73" s="91">
        <f t="shared" si="2"/>
        <v>3250</v>
      </c>
      <c r="AC73" s="38">
        <f t="shared" si="3"/>
        <v>2275</v>
      </c>
    </row>
    <row r="74" ht="15" customHeight="1" spans="1:29">
      <c r="A74" s="15">
        <v>69</v>
      </c>
      <c r="B74" s="15" t="s">
        <v>42</v>
      </c>
      <c r="C74" s="15" t="s">
        <v>43</v>
      </c>
      <c r="D74" s="22" t="s">
        <v>200</v>
      </c>
      <c r="E74" s="22" t="s">
        <v>201</v>
      </c>
      <c r="F74" s="22" t="s">
        <v>57</v>
      </c>
      <c r="G74" s="61" t="s">
        <v>58</v>
      </c>
      <c r="H74" s="61" t="s">
        <v>10</v>
      </c>
      <c r="I74" s="30">
        <v>57.5584297029202</v>
      </c>
      <c r="J74" s="30">
        <v>57.61</v>
      </c>
      <c r="K74" s="22" t="s">
        <v>48</v>
      </c>
      <c r="L74" s="66" t="s">
        <v>193</v>
      </c>
      <c r="M74" s="67" t="s">
        <v>50</v>
      </c>
      <c r="N74" s="65" t="s">
        <v>51</v>
      </c>
      <c r="O74" s="68" t="s">
        <v>52</v>
      </c>
      <c r="P74" s="69"/>
      <c r="Q74" s="74"/>
      <c r="R74" s="77" t="s">
        <v>53</v>
      </c>
      <c r="S74" s="75"/>
      <c r="T74" s="78"/>
      <c r="U74" s="77" t="s">
        <v>54</v>
      </c>
      <c r="V74" s="28">
        <v>1.856455692</v>
      </c>
      <c r="W74" s="29">
        <v>39000</v>
      </c>
      <c r="X74" s="26"/>
      <c r="Y74" s="46"/>
      <c r="Z74" s="25"/>
      <c r="AA74" s="43"/>
      <c r="AB74" s="91">
        <f t="shared" si="2"/>
        <v>3250</v>
      </c>
      <c r="AC74" s="38">
        <f t="shared" si="3"/>
        <v>2275</v>
      </c>
    </row>
    <row r="75" ht="15" customHeight="1" spans="1:29">
      <c r="A75" s="15">
        <v>70</v>
      </c>
      <c r="B75" s="15" t="s">
        <v>42</v>
      </c>
      <c r="C75" s="15" t="s">
        <v>43</v>
      </c>
      <c r="D75" s="22" t="s">
        <v>202</v>
      </c>
      <c r="E75" s="22" t="s">
        <v>203</v>
      </c>
      <c r="F75" s="22" t="s">
        <v>57</v>
      </c>
      <c r="G75" s="61" t="s">
        <v>58</v>
      </c>
      <c r="H75" s="61" t="s">
        <v>10</v>
      </c>
      <c r="I75" s="30">
        <v>57.5584297029202</v>
      </c>
      <c r="J75" s="30">
        <v>57.61</v>
      </c>
      <c r="K75" s="22" t="s">
        <v>48</v>
      </c>
      <c r="L75" s="66" t="s">
        <v>193</v>
      </c>
      <c r="M75" s="67" t="s">
        <v>50</v>
      </c>
      <c r="N75" s="65" t="s">
        <v>51</v>
      </c>
      <c r="O75" s="68" t="s">
        <v>52</v>
      </c>
      <c r="P75" s="69"/>
      <c r="Q75" s="74"/>
      <c r="R75" s="77" t="s">
        <v>53</v>
      </c>
      <c r="S75" s="75"/>
      <c r="T75" s="78"/>
      <c r="U75" s="77" t="s">
        <v>54</v>
      </c>
      <c r="V75" s="28">
        <v>1.856455692</v>
      </c>
      <c r="W75" s="29">
        <v>39000</v>
      </c>
      <c r="X75" s="26"/>
      <c r="Y75" s="46"/>
      <c r="Z75" s="25"/>
      <c r="AA75" s="43"/>
      <c r="AB75" s="91">
        <f t="shared" si="2"/>
        <v>3250</v>
      </c>
      <c r="AC75" s="38">
        <f t="shared" si="3"/>
        <v>2275</v>
      </c>
    </row>
    <row r="76" ht="15" customHeight="1" spans="1:29">
      <c r="A76" s="15">
        <v>71</v>
      </c>
      <c r="B76" s="15" t="s">
        <v>42</v>
      </c>
      <c r="C76" s="15" t="s">
        <v>43</v>
      </c>
      <c r="D76" s="22" t="s">
        <v>204</v>
      </c>
      <c r="E76" s="22" t="s">
        <v>205</v>
      </c>
      <c r="F76" s="22" t="s">
        <v>57</v>
      </c>
      <c r="G76" s="61" t="s">
        <v>58</v>
      </c>
      <c r="H76" s="61" t="s">
        <v>10</v>
      </c>
      <c r="I76" s="30">
        <v>57.5584297029202</v>
      </c>
      <c r="J76" s="30">
        <v>57.64</v>
      </c>
      <c r="K76" s="22" t="s">
        <v>48</v>
      </c>
      <c r="L76" s="66" t="s">
        <v>193</v>
      </c>
      <c r="M76" s="67" t="s">
        <v>50</v>
      </c>
      <c r="N76" s="65" t="s">
        <v>51</v>
      </c>
      <c r="O76" s="68" t="s">
        <v>52</v>
      </c>
      <c r="P76" s="69"/>
      <c r="Q76" s="74"/>
      <c r="R76" s="77" t="s">
        <v>53</v>
      </c>
      <c r="S76" s="75"/>
      <c r="T76" s="78"/>
      <c r="U76" s="77" t="s">
        <v>54</v>
      </c>
      <c r="V76" s="28">
        <v>1.8564</v>
      </c>
      <c r="W76" s="29">
        <v>39100</v>
      </c>
      <c r="X76" s="26"/>
      <c r="Y76" s="46"/>
      <c r="Z76" s="25"/>
      <c r="AA76" s="43"/>
      <c r="AB76" s="91">
        <f t="shared" si="2"/>
        <v>3258.33333333333</v>
      </c>
      <c r="AC76" s="38">
        <f t="shared" si="3"/>
        <v>2280.83333333333</v>
      </c>
    </row>
    <row r="77" ht="15" customHeight="1" spans="1:32">
      <c r="A77" s="15">
        <v>72</v>
      </c>
      <c r="B77" s="15" t="s">
        <v>42</v>
      </c>
      <c r="C77" s="15" t="s">
        <v>43</v>
      </c>
      <c r="D77" s="22" t="s">
        <v>206</v>
      </c>
      <c r="E77" s="22" t="s">
        <v>207</v>
      </c>
      <c r="F77" s="22" t="s">
        <v>71</v>
      </c>
      <c r="G77" s="61" t="s">
        <v>47</v>
      </c>
      <c r="H77" s="61" t="s">
        <v>7</v>
      </c>
      <c r="I77" s="30">
        <v>88.7122108912394</v>
      </c>
      <c r="J77" s="30">
        <v>88.79</v>
      </c>
      <c r="K77" s="22" t="s">
        <v>48</v>
      </c>
      <c r="L77" s="66" t="s">
        <v>193</v>
      </c>
      <c r="M77" s="67" t="s">
        <v>50</v>
      </c>
      <c r="N77" s="65" t="s">
        <v>51</v>
      </c>
      <c r="O77" s="68" t="s">
        <v>52</v>
      </c>
      <c r="P77" s="69"/>
      <c r="Q77" s="74"/>
      <c r="R77" s="77" t="s">
        <v>53</v>
      </c>
      <c r="S77" s="75"/>
      <c r="T77" s="78"/>
      <c r="U77" s="77" t="s">
        <v>54</v>
      </c>
      <c r="V77" s="28">
        <v>1.815479727516</v>
      </c>
      <c r="W77" s="29">
        <v>58800</v>
      </c>
      <c r="X77" s="26"/>
      <c r="Y77" s="46"/>
      <c r="Z77" s="25"/>
      <c r="AA77" s="43"/>
      <c r="AB77" s="91">
        <f t="shared" si="2"/>
        <v>4900</v>
      </c>
      <c r="AC77" s="38">
        <f t="shared" si="3"/>
        <v>3430</v>
      </c>
      <c r="AE77" s="1"/>
      <c r="AF77" s="1"/>
    </row>
    <row r="78" ht="15" customHeight="1" spans="1:32">
      <c r="A78" s="15">
        <v>73</v>
      </c>
      <c r="B78" s="15" t="s">
        <v>42</v>
      </c>
      <c r="C78" s="15" t="s">
        <v>43</v>
      </c>
      <c r="D78" s="22" t="s">
        <v>208</v>
      </c>
      <c r="E78" s="22" t="s">
        <v>209</v>
      </c>
      <c r="F78" s="22" t="s">
        <v>46</v>
      </c>
      <c r="G78" s="61" t="s">
        <v>47</v>
      </c>
      <c r="H78" s="61" t="s">
        <v>7</v>
      </c>
      <c r="I78" s="30">
        <v>88.7122108912394</v>
      </c>
      <c r="J78" s="30">
        <v>88.79</v>
      </c>
      <c r="K78" s="22" t="s">
        <v>48</v>
      </c>
      <c r="L78" s="66" t="s">
        <v>210</v>
      </c>
      <c r="M78" s="67" t="s">
        <v>50</v>
      </c>
      <c r="N78" s="65" t="s">
        <v>51</v>
      </c>
      <c r="O78" s="68" t="s">
        <v>52</v>
      </c>
      <c r="P78" s="69"/>
      <c r="Q78" s="74"/>
      <c r="R78" s="77" t="s">
        <v>53</v>
      </c>
      <c r="S78" s="75"/>
      <c r="T78" s="78"/>
      <c r="U78" s="77" t="s">
        <v>54</v>
      </c>
      <c r="V78" s="28">
        <v>1.889580940884</v>
      </c>
      <c r="W78" s="29">
        <v>61200</v>
      </c>
      <c r="X78" s="26"/>
      <c r="Y78" s="46"/>
      <c r="Z78" s="25"/>
      <c r="AA78" s="43"/>
      <c r="AB78" s="91">
        <f t="shared" si="2"/>
        <v>5100</v>
      </c>
      <c r="AC78" s="38">
        <f t="shared" si="3"/>
        <v>3570</v>
      </c>
      <c r="AE78" s="1"/>
      <c r="AF78" s="1"/>
    </row>
    <row r="79" ht="15" customHeight="1" spans="1:29">
      <c r="A79" s="15">
        <v>74</v>
      </c>
      <c r="B79" s="15" t="s">
        <v>42</v>
      </c>
      <c r="C79" s="15" t="s">
        <v>43</v>
      </c>
      <c r="D79" s="22" t="s">
        <v>211</v>
      </c>
      <c r="E79" s="22" t="s">
        <v>212</v>
      </c>
      <c r="F79" s="22" t="s">
        <v>57</v>
      </c>
      <c r="G79" s="61" t="s">
        <v>58</v>
      </c>
      <c r="H79" s="61" t="s">
        <v>10</v>
      </c>
      <c r="I79" s="30">
        <v>57.5584297029202</v>
      </c>
      <c r="J79" s="30">
        <v>57.64</v>
      </c>
      <c r="K79" s="22" t="s">
        <v>48</v>
      </c>
      <c r="L79" s="66" t="s">
        <v>210</v>
      </c>
      <c r="M79" s="67" t="s">
        <v>50</v>
      </c>
      <c r="N79" s="65" t="s">
        <v>51</v>
      </c>
      <c r="O79" s="68" t="s">
        <v>52</v>
      </c>
      <c r="P79" s="69"/>
      <c r="Q79" s="74"/>
      <c r="R79" s="77" t="s">
        <v>53</v>
      </c>
      <c r="S79" s="75"/>
      <c r="T79" s="78"/>
      <c r="U79" s="77" t="s">
        <v>54</v>
      </c>
      <c r="V79" s="28">
        <v>1.8564</v>
      </c>
      <c r="W79" s="29">
        <v>39100</v>
      </c>
      <c r="X79" s="26"/>
      <c r="Y79" s="46"/>
      <c r="Z79" s="25"/>
      <c r="AA79" s="43"/>
      <c r="AB79" s="91">
        <f t="shared" si="2"/>
        <v>3258.33333333333</v>
      </c>
      <c r="AC79" s="38">
        <f t="shared" si="3"/>
        <v>2280.83333333333</v>
      </c>
    </row>
    <row r="80" ht="15" customHeight="1" spans="1:29">
      <c r="A80" s="15">
        <v>75</v>
      </c>
      <c r="B80" s="15" t="s">
        <v>42</v>
      </c>
      <c r="C80" s="15" t="s">
        <v>43</v>
      </c>
      <c r="D80" s="22" t="s">
        <v>213</v>
      </c>
      <c r="E80" s="22" t="s">
        <v>214</v>
      </c>
      <c r="F80" s="22" t="s">
        <v>57</v>
      </c>
      <c r="G80" s="61" t="s">
        <v>58</v>
      </c>
      <c r="H80" s="61" t="s">
        <v>10</v>
      </c>
      <c r="I80" s="30">
        <v>57.5584297029202</v>
      </c>
      <c r="J80" s="30">
        <v>57.61</v>
      </c>
      <c r="K80" s="22" t="s">
        <v>48</v>
      </c>
      <c r="L80" s="66" t="s">
        <v>210</v>
      </c>
      <c r="M80" s="67" t="s">
        <v>50</v>
      </c>
      <c r="N80" s="65" t="s">
        <v>51</v>
      </c>
      <c r="O80" s="68" t="s">
        <v>52</v>
      </c>
      <c r="P80" s="69"/>
      <c r="Q80" s="74"/>
      <c r="R80" s="77" t="s">
        <v>53</v>
      </c>
      <c r="S80" s="75"/>
      <c r="T80" s="78"/>
      <c r="U80" s="77" t="s">
        <v>54</v>
      </c>
      <c r="V80" s="28">
        <v>1.856455692</v>
      </c>
      <c r="W80" s="29">
        <v>39000</v>
      </c>
      <c r="X80" s="26"/>
      <c r="Y80" s="46"/>
      <c r="Z80" s="25"/>
      <c r="AA80" s="43"/>
      <c r="AB80" s="91">
        <f t="shared" si="2"/>
        <v>3250</v>
      </c>
      <c r="AC80" s="38">
        <f t="shared" si="3"/>
        <v>2275</v>
      </c>
    </row>
    <row r="81" ht="15" customHeight="1" spans="1:29">
      <c r="A81" s="15">
        <v>76</v>
      </c>
      <c r="B81" s="15" t="s">
        <v>42</v>
      </c>
      <c r="C81" s="15" t="s">
        <v>43</v>
      </c>
      <c r="D81" s="22" t="s">
        <v>215</v>
      </c>
      <c r="E81" s="22" t="s">
        <v>216</v>
      </c>
      <c r="F81" s="22" t="s">
        <v>57</v>
      </c>
      <c r="G81" s="61" t="s">
        <v>58</v>
      </c>
      <c r="H81" s="61" t="s">
        <v>10</v>
      </c>
      <c r="I81" s="30">
        <v>57.5584297029202</v>
      </c>
      <c r="J81" s="30">
        <v>57.61</v>
      </c>
      <c r="K81" s="22" t="s">
        <v>48</v>
      </c>
      <c r="L81" s="66" t="s">
        <v>210</v>
      </c>
      <c r="M81" s="67" t="s">
        <v>50</v>
      </c>
      <c r="N81" s="65" t="s">
        <v>51</v>
      </c>
      <c r="O81" s="68" t="s">
        <v>52</v>
      </c>
      <c r="P81" s="69"/>
      <c r="Q81" s="74"/>
      <c r="R81" s="77" t="s">
        <v>53</v>
      </c>
      <c r="S81" s="75"/>
      <c r="T81" s="78"/>
      <c r="U81" s="77" t="s">
        <v>54</v>
      </c>
      <c r="V81" s="28">
        <v>1.856455692</v>
      </c>
      <c r="W81" s="29">
        <v>39000</v>
      </c>
      <c r="X81" s="26"/>
      <c r="Y81" s="46"/>
      <c r="Z81" s="25"/>
      <c r="AA81" s="43"/>
      <c r="AB81" s="91">
        <f t="shared" si="2"/>
        <v>3250</v>
      </c>
      <c r="AC81" s="38">
        <f t="shared" si="3"/>
        <v>2275</v>
      </c>
    </row>
    <row r="82" ht="15" customHeight="1" spans="1:29">
      <c r="A82" s="15">
        <v>77</v>
      </c>
      <c r="B82" s="15" t="s">
        <v>42</v>
      </c>
      <c r="C82" s="15" t="s">
        <v>43</v>
      </c>
      <c r="D82" s="22" t="s">
        <v>217</v>
      </c>
      <c r="E82" s="22" t="s">
        <v>218</v>
      </c>
      <c r="F82" s="22" t="s">
        <v>57</v>
      </c>
      <c r="G82" s="61" t="s">
        <v>58</v>
      </c>
      <c r="H82" s="61" t="s">
        <v>10</v>
      </c>
      <c r="I82" s="30">
        <v>57.5584297029202</v>
      </c>
      <c r="J82" s="30">
        <v>57.61</v>
      </c>
      <c r="K82" s="22" t="s">
        <v>48</v>
      </c>
      <c r="L82" s="66" t="s">
        <v>210</v>
      </c>
      <c r="M82" s="67" t="s">
        <v>50</v>
      </c>
      <c r="N82" s="65" t="s">
        <v>51</v>
      </c>
      <c r="O82" s="68" t="s">
        <v>52</v>
      </c>
      <c r="P82" s="69"/>
      <c r="Q82" s="74"/>
      <c r="R82" s="77" t="s">
        <v>53</v>
      </c>
      <c r="S82" s="75"/>
      <c r="T82" s="78"/>
      <c r="U82" s="77" t="s">
        <v>54</v>
      </c>
      <c r="V82" s="28">
        <v>1.856455692</v>
      </c>
      <c r="W82" s="29">
        <v>39000</v>
      </c>
      <c r="X82" s="26"/>
      <c r="Y82" s="46"/>
      <c r="Z82" s="25"/>
      <c r="AA82" s="43"/>
      <c r="AB82" s="91">
        <f t="shared" si="2"/>
        <v>3250</v>
      </c>
      <c r="AC82" s="38">
        <f t="shared" si="3"/>
        <v>2275</v>
      </c>
    </row>
    <row r="83" ht="15" customHeight="1" spans="1:29">
      <c r="A83" s="15">
        <v>78</v>
      </c>
      <c r="B83" s="15" t="s">
        <v>42</v>
      </c>
      <c r="C83" s="15" t="s">
        <v>43</v>
      </c>
      <c r="D83" s="22" t="s">
        <v>219</v>
      </c>
      <c r="E83" s="22" t="s">
        <v>220</v>
      </c>
      <c r="F83" s="22" t="s">
        <v>57</v>
      </c>
      <c r="G83" s="61" t="s">
        <v>58</v>
      </c>
      <c r="H83" s="61" t="s">
        <v>10</v>
      </c>
      <c r="I83" s="30">
        <v>57.5584297029202</v>
      </c>
      <c r="J83" s="30">
        <v>57.61</v>
      </c>
      <c r="K83" s="22" t="s">
        <v>48</v>
      </c>
      <c r="L83" s="66" t="s">
        <v>210</v>
      </c>
      <c r="M83" s="67" t="s">
        <v>50</v>
      </c>
      <c r="N83" s="65" t="s">
        <v>51</v>
      </c>
      <c r="O83" s="68" t="s">
        <v>52</v>
      </c>
      <c r="P83" s="69"/>
      <c r="Q83" s="74"/>
      <c r="R83" s="77" t="s">
        <v>53</v>
      </c>
      <c r="S83" s="75"/>
      <c r="T83" s="78"/>
      <c r="U83" s="77" t="s">
        <v>54</v>
      </c>
      <c r="V83" s="28">
        <v>1.856455692</v>
      </c>
      <c r="W83" s="29">
        <v>39000</v>
      </c>
      <c r="X83" s="26"/>
      <c r="Y83" s="46"/>
      <c r="Z83" s="25"/>
      <c r="AA83" s="43"/>
      <c r="AB83" s="91">
        <f t="shared" si="2"/>
        <v>3250</v>
      </c>
      <c r="AC83" s="38">
        <f t="shared" si="3"/>
        <v>2275</v>
      </c>
    </row>
    <row r="84" ht="15" customHeight="1" spans="1:29">
      <c r="A84" s="15">
        <v>79</v>
      </c>
      <c r="B84" s="15" t="s">
        <v>42</v>
      </c>
      <c r="C84" s="15" t="s">
        <v>43</v>
      </c>
      <c r="D84" s="22" t="s">
        <v>221</v>
      </c>
      <c r="E84" s="22" t="s">
        <v>222</v>
      </c>
      <c r="F84" s="22" t="s">
        <v>57</v>
      </c>
      <c r="G84" s="61" t="s">
        <v>58</v>
      </c>
      <c r="H84" s="61" t="s">
        <v>10</v>
      </c>
      <c r="I84" s="30">
        <v>57.5584297029202</v>
      </c>
      <c r="J84" s="30">
        <v>57.64</v>
      </c>
      <c r="K84" s="22" t="s">
        <v>48</v>
      </c>
      <c r="L84" s="66" t="s">
        <v>210</v>
      </c>
      <c r="M84" s="67" t="s">
        <v>50</v>
      </c>
      <c r="N84" s="65" t="s">
        <v>51</v>
      </c>
      <c r="O84" s="68" t="s">
        <v>52</v>
      </c>
      <c r="P84" s="69"/>
      <c r="Q84" s="74"/>
      <c r="R84" s="77" t="s">
        <v>53</v>
      </c>
      <c r="S84" s="75"/>
      <c r="T84" s="78"/>
      <c r="U84" s="77" t="s">
        <v>54</v>
      </c>
      <c r="V84" s="28">
        <v>1.8564</v>
      </c>
      <c r="W84" s="29">
        <v>39100</v>
      </c>
      <c r="X84" s="26"/>
      <c r="Y84" s="46"/>
      <c r="Z84" s="25"/>
      <c r="AA84" s="43"/>
      <c r="AB84" s="91">
        <f t="shared" si="2"/>
        <v>3258.33333333333</v>
      </c>
      <c r="AC84" s="38">
        <f t="shared" si="3"/>
        <v>2280.83333333333</v>
      </c>
    </row>
    <row r="85" ht="15" customHeight="1" spans="1:32">
      <c r="A85" s="15">
        <v>80</v>
      </c>
      <c r="B85" s="15" t="s">
        <v>42</v>
      </c>
      <c r="C85" s="15" t="s">
        <v>43</v>
      </c>
      <c r="D85" s="22" t="s">
        <v>223</v>
      </c>
      <c r="E85" s="22" t="s">
        <v>224</v>
      </c>
      <c r="F85" s="22" t="s">
        <v>71</v>
      </c>
      <c r="G85" s="61" t="s">
        <v>47</v>
      </c>
      <c r="H85" s="61" t="s">
        <v>7</v>
      </c>
      <c r="I85" s="30">
        <v>88.7122108912394</v>
      </c>
      <c r="J85" s="30">
        <v>88.79</v>
      </c>
      <c r="K85" s="22" t="s">
        <v>48</v>
      </c>
      <c r="L85" s="66" t="s">
        <v>210</v>
      </c>
      <c r="M85" s="67" t="s">
        <v>50</v>
      </c>
      <c r="N85" s="65" t="s">
        <v>51</v>
      </c>
      <c r="O85" s="68" t="s">
        <v>52</v>
      </c>
      <c r="P85" s="69"/>
      <c r="Q85" s="74"/>
      <c r="R85" s="77" t="s">
        <v>53</v>
      </c>
      <c r="S85" s="75"/>
      <c r="T85" s="78"/>
      <c r="U85" s="77" t="s">
        <v>54</v>
      </c>
      <c r="V85" s="28">
        <v>1.815479727516</v>
      </c>
      <c r="W85" s="29">
        <v>58800</v>
      </c>
      <c r="X85" s="26"/>
      <c r="Y85" s="46"/>
      <c r="Z85" s="25"/>
      <c r="AA85" s="43"/>
      <c r="AB85" s="91">
        <f t="shared" si="2"/>
        <v>4900</v>
      </c>
      <c r="AC85" s="38">
        <f t="shared" si="3"/>
        <v>3430</v>
      </c>
      <c r="AE85" s="1"/>
      <c r="AF85" s="1"/>
    </row>
    <row r="86" ht="15" customHeight="1" spans="1:32">
      <c r="A86" s="15">
        <v>81</v>
      </c>
      <c r="B86" s="15" t="s">
        <v>42</v>
      </c>
      <c r="C86" s="15" t="s">
        <v>43</v>
      </c>
      <c r="D86" s="22" t="s">
        <v>225</v>
      </c>
      <c r="E86" s="22" t="s">
        <v>226</v>
      </c>
      <c r="F86" s="22" t="s">
        <v>46</v>
      </c>
      <c r="G86" s="61" t="s">
        <v>47</v>
      </c>
      <c r="H86" s="61" t="s">
        <v>7</v>
      </c>
      <c r="I86" s="30">
        <v>88.7122108912394</v>
      </c>
      <c r="J86" s="30">
        <v>88.79</v>
      </c>
      <c r="K86" s="22" t="s">
        <v>48</v>
      </c>
      <c r="L86" s="66" t="s">
        <v>227</v>
      </c>
      <c r="M86" s="67" t="s">
        <v>50</v>
      </c>
      <c r="N86" s="65" t="s">
        <v>51</v>
      </c>
      <c r="O86" s="68" t="s">
        <v>52</v>
      </c>
      <c r="P86" s="69"/>
      <c r="Q86" s="74"/>
      <c r="R86" s="77" t="s">
        <v>53</v>
      </c>
      <c r="S86" s="75"/>
      <c r="T86" s="78"/>
      <c r="U86" s="77" t="s">
        <v>54</v>
      </c>
      <c r="V86" s="28">
        <v>1.889580940884</v>
      </c>
      <c r="W86" s="29">
        <v>61200</v>
      </c>
      <c r="X86" s="26"/>
      <c r="Y86" s="46"/>
      <c r="Z86" s="25"/>
      <c r="AA86" s="43"/>
      <c r="AB86" s="91">
        <f t="shared" si="2"/>
        <v>5100</v>
      </c>
      <c r="AC86" s="38">
        <f t="shared" si="3"/>
        <v>3570</v>
      </c>
      <c r="AE86" s="1"/>
      <c r="AF86" s="1"/>
    </row>
    <row r="87" ht="15" customHeight="1" spans="1:29">
      <c r="A87" s="15">
        <v>82</v>
      </c>
      <c r="B87" s="15" t="s">
        <v>42</v>
      </c>
      <c r="C87" s="15" t="s">
        <v>43</v>
      </c>
      <c r="D87" s="22" t="s">
        <v>228</v>
      </c>
      <c r="E87" s="22" t="s">
        <v>229</v>
      </c>
      <c r="F87" s="22" t="s">
        <v>57</v>
      </c>
      <c r="G87" s="61" t="s">
        <v>58</v>
      </c>
      <c r="H87" s="61" t="s">
        <v>10</v>
      </c>
      <c r="I87" s="30">
        <v>57.5584297029202</v>
      </c>
      <c r="J87" s="30">
        <v>57.64</v>
      </c>
      <c r="K87" s="22" t="s">
        <v>48</v>
      </c>
      <c r="L87" s="66" t="s">
        <v>227</v>
      </c>
      <c r="M87" s="67" t="s">
        <v>50</v>
      </c>
      <c r="N87" s="65" t="s">
        <v>51</v>
      </c>
      <c r="O87" s="68" t="s">
        <v>52</v>
      </c>
      <c r="P87" s="69"/>
      <c r="Q87" s="74"/>
      <c r="R87" s="77" t="s">
        <v>53</v>
      </c>
      <c r="S87" s="75"/>
      <c r="T87" s="78"/>
      <c r="U87" s="77" t="s">
        <v>54</v>
      </c>
      <c r="V87" s="28">
        <v>1.8564</v>
      </c>
      <c r="W87" s="29">
        <v>39100</v>
      </c>
      <c r="X87" s="26"/>
      <c r="Y87" s="46"/>
      <c r="Z87" s="25"/>
      <c r="AA87" s="43"/>
      <c r="AB87" s="91">
        <f t="shared" si="2"/>
        <v>3258.33333333333</v>
      </c>
      <c r="AC87" s="38">
        <f t="shared" si="3"/>
        <v>2280.83333333333</v>
      </c>
    </row>
    <row r="88" ht="15" customHeight="1" spans="1:29">
      <c r="A88" s="15">
        <v>83</v>
      </c>
      <c r="B88" s="15" t="s">
        <v>42</v>
      </c>
      <c r="C88" s="15" t="s">
        <v>43</v>
      </c>
      <c r="D88" s="22" t="s">
        <v>230</v>
      </c>
      <c r="E88" s="22" t="s">
        <v>231</v>
      </c>
      <c r="F88" s="22" t="s">
        <v>57</v>
      </c>
      <c r="G88" s="61" t="s">
        <v>58</v>
      </c>
      <c r="H88" s="61" t="s">
        <v>10</v>
      </c>
      <c r="I88" s="30">
        <v>57.5584297029202</v>
      </c>
      <c r="J88" s="30">
        <v>57.61</v>
      </c>
      <c r="K88" s="22" t="s">
        <v>48</v>
      </c>
      <c r="L88" s="66" t="s">
        <v>227</v>
      </c>
      <c r="M88" s="67" t="s">
        <v>50</v>
      </c>
      <c r="N88" s="65" t="s">
        <v>51</v>
      </c>
      <c r="O88" s="68" t="s">
        <v>52</v>
      </c>
      <c r="P88" s="69"/>
      <c r="Q88" s="74"/>
      <c r="R88" s="77" t="s">
        <v>53</v>
      </c>
      <c r="S88" s="75"/>
      <c r="T88" s="78"/>
      <c r="U88" s="77" t="s">
        <v>54</v>
      </c>
      <c r="V88" s="28">
        <v>1.856455692</v>
      </c>
      <c r="W88" s="29">
        <v>39000</v>
      </c>
      <c r="X88" s="26"/>
      <c r="Y88" s="46"/>
      <c r="Z88" s="25"/>
      <c r="AA88" s="43"/>
      <c r="AB88" s="91">
        <f t="shared" si="2"/>
        <v>3250</v>
      </c>
      <c r="AC88" s="38">
        <f t="shared" si="3"/>
        <v>2275</v>
      </c>
    </row>
    <row r="89" ht="15" customHeight="1" spans="1:29">
      <c r="A89" s="15">
        <v>84</v>
      </c>
      <c r="B89" s="15" t="s">
        <v>42</v>
      </c>
      <c r="C89" s="15" t="s">
        <v>43</v>
      </c>
      <c r="D89" s="22" t="s">
        <v>232</v>
      </c>
      <c r="E89" s="22" t="s">
        <v>233</v>
      </c>
      <c r="F89" s="22" t="s">
        <v>57</v>
      </c>
      <c r="G89" s="61" t="s">
        <v>58</v>
      </c>
      <c r="H89" s="61" t="s">
        <v>10</v>
      </c>
      <c r="I89" s="30">
        <v>57.5584297029202</v>
      </c>
      <c r="J89" s="30">
        <v>57.61</v>
      </c>
      <c r="K89" s="22" t="s">
        <v>48</v>
      </c>
      <c r="L89" s="66" t="s">
        <v>227</v>
      </c>
      <c r="M89" s="67" t="s">
        <v>50</v>
      </c>
      <c r="N89" s="65" t="s">
        <v>51</v>
      </c>
      <c r="O89" s="68" t="s">
        <v>52</v>
      </c>
      <c r="P89" s="69"/>
      <c r="Q89" s="74"/>
      <c r="R89" s="77" t="s">
        <v>53</v>
      </c>
      <c r="S89" s="75"/>
      <c r="T89" s="78"/>
      <c r="U89" s="77" t="s">
        <v>54</v>
      </c>
      <c r="V89" s="28">
        <v>1.856455692</v>
      </c>
      <c r="W89" s="29">
        <v>39000</v>
      </c>
      <c r="X89" s="26"/>
      <c r="Y89" s="46"/>
      <c r="Z89" s="25"/>
      <c r="AA89" s="43"/>
      <c r="AB89" s="91">
        <f t="shared" si="2"/>
        <v>3250</v>
      </c>
      <c r="AC89" s="38">
        <f t="shared" si="3"/>
        <v>2275</v>
      </c>
    </row>
    <row r="90" ht="15" customHeight="1" spans="1:29">
      <c r="A90" s="15">
        <v>85</v>
      </c>
      <c r="B90" s="15" t="s">
        <v>42</v>
      </c>
      <c r="C90" s="15" t="s">
        <v>43</v>
      </c>
      <c r="D90" s="22" t="s">
        <v>234</v>
      </c>
      <c r="E90" s="22" t="s">
        <v>235</v>
      </c>
      <c r="F90" s="22" t="s">
        <v>57</v>
      </c>
      <c r="G90" s="61" t="s">
        <v>58</v>
      </c>
      <c r="H90" s="61" t="s">
        <v>10</v>
      </c>
      <c r="I90" s="30">
        <v>57.5584297029202</v>
      </c>
      <c r="J90" s="30">
        <v>57.61</v>
      </c>
      <c r="K90" s="22" t="s">
        <v>48</v>
      </c>
      <c r="L90" s="66" t="s">
        <v>227</v>
      </c>
      <c r="M90" s="67" t="s">
        <v>50</v>
      </c>
      <c r="N90" s="65" t="s">
        <v>51</v>
      </c>
      <c r="O90" s="68" t="s">
        <v>52</v>
      </c>
      <c r="P90" s="69"/>
      <c r="Q90" s="74"/>
      <c r="R90" s="77" t="s">
        <v>53</v>
      </c>
      <c r="S90" s="75"/>
      <c r="T90" s="78"/>
      <c r="U90" s="77" t="s">
        <v>54</v>
      </c>
      <c r="V90" s="28">
        <v>1.856455692</v>
      </c>
      <c r="W90" s="29">
        <v>39000</v>
      </c>
      <c r="X90" s="26"/>
      <c r="Y90" s="46"/>
      <c r="Z90" s="25"/>
      <c r="AA90" s="43"/>
      <c r="AB90" s="91">
        <f t="shared" si="2"/>
        <v>3250</v>
      </c>
      <c r="AC90" s="38">
        <f t="shared" si="3"/>
        <v>2275</v>
      </c>
    </row>
    <row r="91" ht="15" customHeight="1" spans="1:29">
      <c r="A91" s="15">
        <v>86</v>
      </c>
      <c r="B91" s="15" t="s">
        <v>42</v>
      </c>
      <c r="C91" s="15" t="s">
        <v>43</v>
      </c>
      <c r="D91" s="22" t="s">
        <v>236</v>
      </c>
      <c r="E91" s="22" t="s">
        <v>237</v>
      </c>
      <c r="F91" s="22" t="s">
        <v>57</v>
      </c>
      <c r="G91" s="61" t="s">
        <v>58</v>
      </c>
      <c r="H91" s="61" t="s">
        <v>10</v>
      </c>
      <c r="I91" s="30">
        <v>57.5584297029202</v>
      </c>
      <c r="J91" s="30">
        <v>57.61</v>
      </c>
      <c r="K91" s="22" t="s">
        <v>48</v>
      </c>
      <c r="L91" s="66" t="s">
        <v>227</v>
      </c>
      <c r="M91" s="67" t="s">
        <v>50</v>
      </c>
      <c r="N91" s="65" t="s">
        <v>51</v>
      </c>
      <c r="O91" s="68" t="s">
        <v>52</v>
      </c>
      <c r="P91" s="69"/>
      <c r="Q91" s="74"/>
      <c r="R91" s="77" t="s">
        <v>53</v>
      </c>
      <c r="S91" s="75"/>
      <c r="T91" s="78"/>
      <c r="U91" s="77" t="s">
        <v>54</v>
      </c>
      <c r="V91" s="28">
        <v>1.856455692</v>
      </c>
      <c r="W91" s="29">
        <v>39000</v>
      </c>
      <c r="X91" s="26"/>
      <c r="Y91" s="46"/>
      <c r="Z91" s="25"/>
      <c r="AA91" s="43"/>
      <c r="AB91" s="91">
        <f t="shared" si="2"/>
        <v>3250</v>
      </c>
      <c r="AC91" s="38">
        <f t="shared" si="3"/>
        <v>2275</v>
      </c>
    </row>
    <row r="92" ht="15" customHeight="1" spans="1:29">
      <c r="A92" s="15">
        <v>87</v>
      </c>
      <c r="B92" s="15" t="s">
        <v>42</v>
      </c>
      <c r="C92" s="15" t="s">
        <v>43</v>
      </c>
      <c r="D92" s="22" t="s">
        <v>238</v>
      </c>
      <c r="E92" s="22" t="s">
        <v>239</v>
      </c>
      <c r="F92" s="22" t="s">
        <v>57</v>
      </c>
      <c r="G92" s="61" t="s">
        <v>58</v>
      </c>
      <c r="H92" s="61" t="s">
        <v>10</v>
      </c>
      <c r="I92" s="30">
        <v>57.5584297029202</v>
      </c>
      <c r="J92" s="30">
        <v>57.64</v>
      </c>
      <c r="K92" s="22" t="s">
        <v>48</v>
      </c>
      <c r="L92" s="66" t="s">
        <v>227</v>
      </c>
      <c r="M92" s="67" t="s">
        <v>50</v>
      </c>
      <c r="N92" s="65" t="s">
        <v>51</v>
      </c>
      <c r="O92" s="68" t="s">
        <v>52</v>
      </c>
      <c r="P92" s="69"/>
      <c r="Q92" s="74"/>
      <c r="R92" s="77" t="s">
        <v>53</v>
      </c>
      <c r="S92" s="75"/>
      <c r="T92" s="78"/>
      <c r="U92" s="77" t="s">
        <v>54</v>
      </c>
      <c r="V92" s="28">
        <v>1.8564</v>
      </c>
      <c r="W92" s="29">
        <v>39100</v>
      </c>
      <c r="X92" s="26"/>
      <c r="Y92" s="46"/>
      <c r="Z92" s="25"/>
      <c r="AA92" s="43"/>
      <c r="AB92" s="91">
        <f t="shared" si="2"/>
        <v>3258.33333333333</v>
      </c>
      <c r="AC92" s="38">
        <f t="shared" si="3"/>
        <v>2280.83333333333</v>
      </c>
    </row>
    <row r="93" ht="15" customHeight="1" spans="1:32">
      <c r="A93" s="15">
        <v>88</v>
      </c>
      <c r="B93" s="15" t="s">
        <v>42</v>
      </c>
      <c r="C93" s="15" t="s">
        <v>43</v>
      </c>
      <c r="D93" s="22" t="s">
        <v>240</v>
      </c>
      <c r="E93" s="22" t="s">
        <v>241</v>
      </c>
      <c r="F93" s="22" t="s">
        <v>71</v>
      </c>
      <c r="G93" s="61" t="s">
        <v>47</v>
      </c>
      <c r="H93" s="61" t="s">
        <v>7</v>
      </c>
      <c r="I93" s="30">
        <v>88.7122108912394</v>
      </c>
      <c r="J93" s="30">
        <v>88.79</v>
      </c>
      <c r="K93" s="22" t="s">
        <v>48</v>
      </c>
      <c r="L93" s="66" t="s">
        <v>227</v>
      </c>
      <c r="M93" s="67" t="s">
        <v>50</v>
      </c>
      <c r="N93" s="65" t="s">
        <v>51</v>
      </c>
      <c r="O93" s="68" t="s">
        <v>52</v>
      </c>
      <c r="P93" s="69"/>
      <c r="Q93" s="74"/>
      <c r="R93" s="77" t="s">
        <v>53</v>
      </c>
      <c r="S93" s="75"/>
      <c r="T93" s="78"/>
      <c r="U93" s="77" t="s">
        <v>54</v>
      </c>
      <c r="V93" s="28">
        <v>1.815479727516</v>
      </c>
      <c r="W93" s="29">
        <v>58800</v>
      </c>
      <c r="X93" s="26"/>
      <c r="Y93" s="46"/>
      <c r="Z93" s="25"/>
      <c r="AA93" s="43"/>
      <c r="AB93" s="91">
        <f t="shared" si="2"/>
        <v>4900</v>
      </c>
      <c r="AC93" s="38">
        <f t="shared" si="3"/>
        <v>3430</v>
      </c>
      <c r="AE93" s="1"/>
      <c r="AF93" s="1"/>
    </row>
    <row r="94" ht="15" customHeight="1" spans="1:32">
      <c r="A94" s="15">
        <v>89</v>
      </c>
      <c r="B94" s="15" t="s">
        <v>42</v>
      </c>
      <c r="C94" s="15" t="s">
        <v>43</v>
      </c>
      <c r="D94" s="22" t="s">
        <v>242</v>
      </c>
      <c r="E94" s="22" t="s">
        <v>243</v>
      </c>
      <c r="F94" s="22" t="s">
        <v>46</v>
      </c>
      <c r="G94" s="61" t="s">
        <v>47</v>
      </c>
      <c r="H94" s="61" t="s">
        <v>7</v>
      </c>
      <c r="I94" s="30">
        <v>88.7122108912394</v>
      </c>
      <c r="J94" s="30">
        <v>88.79</v>
      </c>
      <c r="K94" s="22" t="s">
        <v>48</v>
      </c>
      <c r="L94" s="66" t="s">
        <v>244</v>
      </c>
      <c r="M94" s="67" t="s">
        <v>50</v>
      </c>
      <c r="N94" s="65" t="s">
        <v>51</v>
      </c>
      <c r="O94" s="68" t="s">
        <v>52</v>
      </c>
      <c r="P94" s="69"/>
      <c r="Q94" s="74"/>
      <c r="R94" s="77" t="s">
        <v>53</v>
      </c>
      <c r="S94" s="75"/>
      <c r="T94" s="78"/>
      <c r="U94" s="77" t="s">
        <v>54</v>
      </c>
      <c r="V94" s="28">
        <v>1.8525303342</v>
      </c>
      <c r="W94" s="29">
        <v>60000</v>
      </c>
      <c r="X94" s="26"/>
      <c r="Y94" s="46"/>
      <c r="Z94" s="25"/>
      <c r="AA94" s="43"/>
      <c r="AB94" s="91">
        <f t="shared" si="2"/>
        <v>5000</v>
      </c>
      <c r="AC94" s="38">
        <f t="shared" si="3"/>
        <v>3500</v>
      </c>
      <c r="AE94" s="1"/>
      <c r="AF94" s="1"/>
    </row>
    <row r="95" ht="15" customHeight="1" spans="1:29">
      <c r="A95" s="15">
        <v>90</v>
      </c>
      <c r="B95" s="15" t="s">
        <v>42</v>
      </c>
      <c r="C95" s="15" t="s">
        <v>43</v>
      </c>
      <c r="D95" s="22" t="s">
        <v>245</v>
      </c>
      <c r="E95" s="22" t="s">
        <v>246</v>
      </c>
      <c r="F95" s="22" t="s">
        <v>57</v>
      </c>
      <c r="G95" s="61" t="s">
        <v>58</v>
      </c>
      <c r="H95" s="61" t="s">
        <v>10</v>
      </c>
      <c r="I95" s="30">
        <v>57.5584297029202</v>
      </c>
      <c r="J95" s="30">
        <v>57.64</v>
      </c>
      <c r="K95" s="22" t="s">
        <v>48</v>
      </c>
      <c r="L95" s="66" t="s">
        <v>244</v>
      </c>
      <c r="M95" s="67" t="s">
        <v>50</v>
      </c>
      <c r="N95" s="65" t="s">
        <v>51</v>
      </c>
      <c r="O95" s="68" t="s">
        <v>52</v>
      </c>
      <c r="P95" s="69"/>
      <c r="Q95" s="74"/>
      <c r="R95" s="77" t="s">
        <v>53</v>
      </c>
      <c r="S95" s="75"/>
      <c r="T95" s="78"/>
      <c r="U95" s="77" t="s">
        <v>54</v>
      </c>
      <c r="V95" s="28">
        <v>1.82</v>
      </c>
      <c r="W95" s="29">
        <v>38300</v>
      </c>
      <c r="X95" s="26"/>
      <c r="Y95" s="46"/>
      <c r="Z95" s="25"/>
      <c r="AA95" s="43"/>
      <c r="AB95" s="91">
        <f t="shared" si="2"/>
        <v>3191.66666666667</v>
      </c>
      <c r="AC95" s="38">
        <f t="shared" si="3"/>
        <v>2234.16666666667</v>
      </c>
    </row>
    <row r="96" ht="15" customHeight="1" spans="1:29">
      <c r="A96" s="15">
        <v>91</v>
      </c>
      <c r="B96" s="15" t="s">
        <v>42</v>
      </c>
      <c r="C96" s="15" t="s">
        <v>43</v>
      </c>
      <c r="D96" s="22" t="s">
        <v>247</v>
      </c>
      <c r="E96" s="22" t="s">
        <v>248</v>
      </c>
      <c r="F96" s="22" t="s">
        <v>57</v>
      </c>
      <c r="G96" s="61" t="s">
        <v>58</v>
      </c>
      <c r="H96" s="61" t="s">
        <v>10</v>
      </c>
      <c r="I96" s="30">
        <v>57.5584297029202</v>
      </c>
      <c r="J96" s="30">
        <v>57.61</v>
      </c>
      <c r="K96" s="22" t="s">
        <v>48</v>
      </c>
      <c r="L96" s="66" t="s">
        <v>244</v>
      </c>
      <c r="M96" s="67" t="s">
        <v>50</v>
      </c>
      <c r="N96" s="65" t="s">
        <v>51</v>
      </c>
      <c r="O96" s="68" t="s">
        <v>52</v>
      </c>
      <c r="P96" s="69"/>
      <c r="Q96" s="74"/>
      <c r="R96" s="77" t="s">
        <v>53</v>
      </c>
      <c r="S96" s="75"/>
      <c r="T96" s="78"/>
      <c r="U96" s="77" t="s">
        <v>54</v>
      </c>
      <c r="V96" s="28">
        <v>1.8200546</v>
      </c>
      <c r="W96" s="29">
        <v>38300</v>
      </c>
      <c r="X96" s="26"/>
      <c r="Y96" s="46"/>
      <c r="Z96" s="25"/>
      <c r="AA96" s="43"/>
      <c r="AB96" s="91">
        <f t="shared" si="2"/>
        <v>3191.66666666667</v>
      </c>
      <c r="AC96" s="38">
        <f t="shared" si="3"/>
        <v>2234.16666666667</v>
      </c>
    </row>
    <row r="97" ht="15" customHeight="1" spans="1:29">
      <c r="A97" s="15">
        <v>92</v>
      </c>
      <c r="B97" s="15" t="s">
        <v>42</v>
      </c>
      <c r="C97" s="15" t="s">
        <v>43</v>
      </c>
      <c r="D97" s="22" t="s">
        <v>249</v>
      </c>
      <c r="E97" s="22" t="s">
        <v>250</v>
      </c>
      <c r="F97" s="22" t="s">
        <v>57</v>
      </c>
      <c r="G97" s="61" t="s">
        <v>58</v>
      </c>
      <c r="H97" s="61" t="s">
        <v>10</v>
      </c>
      <c r="I97" s="30">
        <v>57.5584297029202</v>
      </c>
      <c r="J97" s="30">
        <v>57.61</v>
      </c>
      <c r="K97" s="22" t="s">
        <v>48</v>
      </c>
      <c r="L97" s="66" t="s">
        <v>244</v>
      </c>
      <c r="M97" s="67" t="s">
        <v>50</v>
      </c>
      <c r="N97" s="65" t="s">
        <v>51</v>
      </c>
      <c r="O97" s="68" t="s">
        <v>52</v>
      </c>
      <c r="P97" s="69"/>
      <c r="Q97" s="74"/>
      <c r="R97" s="77" t="s">
        <v>53</v>
      </c>
      <c r="S97" s="75"/>
      <c r="T97" s="78"/>
      <c r="U97" s="77" t="s">
        <v>54</v>
      </c>
      <c r="V97" s="28">
        <v>1.8200546</v>
      </c>
      <c r="W97" s="29">
        <v>38300</v>
      </c>
      <c r="X97" s="26"/>
      <c r="Y97" s="46"/>
      <c r="Z97" s="25"/>
      <c r="AA97" s="43"/>
      <c r="AB97" s="91">
        <f t="shared" si="2"/>
        <v>3191.66666666667</v>
      </c>
      <c r="AC97" s="38">
        <f t="shared" si="3"/>
        <v>2234.16666666667</v>
      </c>
    </row>
    <row r="98" ht="15" customHeight="1" spans="1:29">
      <c r="A98" s="15">
        <v>93</v>
      </c>
      <c r="B98" s="15" t="s">
        <v>42</v>
      </c>
      <c r="C98" s="15" t="s">
        <v>43</v>
      </c>
      <c r="D98" s="22" t="s">
        <v>251</v>
      </c>
      <c r="E98" s="22" t="s">
        <v>252</v>
      </c>
      <c r="F98" s="22" t="s">
        <v>57</v>
      </c>
      <c r="G98" s="61" t="s">
        <v>58</v>
      </c>
      <c r="H98" s="61" t="s">
        <v>10</v>
      </c>
      <c r="I98" s="30">
        <v>57.5584297029202</v>
      </c>
      <c r="J98" s="30">
        <v>57.61</v>
      </c>
      <c r="K98" s="22" t="s">
        <v>48</v>
      </c>
      <c r="L98" s="66" t="s">
        <v>244</v>
      </c>
      <c r="M98" s="67" t="s">
        <v>50</v>
      </c>
      <c r="N98" s="65" t="s">
        <v>51</v>
      </c>
      <c r="O98" s="68" t="s">
        <v>52</v>
      </c>
      <c r="P98" s="69"/>
      <c r="Q98" s="74"/>
      <c r="R98" s="77" t="s">
        <v>53</v>
      </c>
      <c r="S98" s="75"/>
      <c r="T98" s="78"/>
      <c r="U98" s="77" t="s">
        <v>54</v>
      </c>
      <c r="V98" s="28">
        <v>1.8200546</v>
      </c>
      <c r="W98" s="29">
        <v>38300</v>
      </c>
      <c r="X98" s="26"/>
      <c r="Y98" s="46"/>
      <c r="Z98" s="25"/>
      <c r="AA98" s="43"/>
      <c r="AB98" s="91">
        <f t="shared" si="2"/>
        <v>3191.66666666667</v>
      </c>
      <c r="AC98" s="38">
        <f t="shared" si="3"/>
        <v>2234.16666666667</v>
      </c>
    </row>
    <row r="99" ht="15" customHeight="1" spans="1:29">
      <c r="A99" s="15">
        <v>94</v>
      </c>
      <c r="B99" s="15" t="s">
        <v>42</v>
      </c>
      <c r="C99" s="15" t="s">
        <v>43</v>
      </c>
      <c r="D99" s="22" t="s">
        <v>253</v>
      </c>
      <c r="E99" s="22" t="s">
        <v>254</v>
      </c>
      <c r="F99" s="22" t="s">
        <v>57</v>
      </c>
      <c r="G99" s="61" t="s">
        <v>58</v>
      </c>
      <c r="H99" s="61" t="s">
        <v>10</v>
      </c>
      <c r="I99" s="30">
        <v>57.5584297029202</v>
      </c>
      <c r="J99" s="30">
        <v>57.61</v>
      </c>
      <c r="K99" s="22" t="s">
        <v>48</v>
      </c>
      <c r="L99" s="66" t="s">
        <v>244</v>
      </c>
      <c r="M99" s="67" t="s">
        <v>50</v>
      </c>
      <c r="N99" s="65" t="s">
        <v>51</v>
      </c>
      <c r="O99" s="68" t="s">
        <v>52</v>
      </c>
      <c r="P99" s="69"/>
      <c r="Q99" s="74"/>
      <c r="R99" s="77" t="s">
        <v>53</v>
      </c>
      <c r="S99" s="75"/>
      <c r="T99" s="78"/>
      <c r="U99" s="77" t="s">
        <v>54</v>
      </c>
      <c r="V99" s="28">
        <v>1.8200546</v>
      </c>
      <c r="W99" s="29">
        <v>38300</v>
      </c>
      <c r="X99" s="26"/>
      <c r="Y99" s="46"/>
      <c r="Z99" s="25"/>
      <c r="AA99" s="43"/>
      <c r="AB99" s="91">
        <f t="shared" si="2"/>
        <v>3191.66666666667</v>
      </c>
      <c r="AC99" s="38">
        <f t="shared" si="3"/>
        <v>2234.16666666667</v>
      </c>
    </row>
    <row r="100" ht="15" customHeight="1" spans="1:29">
      <c r="A100" s="15">
        <v>95</v>
      </c>
      <c r="B100" s="15" t="s">
        <v>42</v>
      </c>
      <c r="C100" s="15" t="s">
        <v>43</v>
      </c>
      <c r="D100" s="22" t="s">
        <v>255</v>
      </c>
      <c r="E100" s="22" t="s">
        <v>256</v>
      </c>
      <c r="F100" s="22" t="s">
        <v>57</v>
      </c>
      <c r="G100" s="61" t="s">
        <v>58</v>
      </c>
      <c r="H100" s="61" t="s">
        <v>10</v>
      </c>
      <c r="I100" s="30">
        <v>57.5584297029202</v>
      </c>
      <c r="J100" s="30">
        <v>57.64</v>
      </c>
      <c r="K100" s="22" t="s">
        <v>48</v>
      </c>
      <c r="L100" s="66" t="s">
        <v>244</v>
      </c>
      <c r="M100" s="67" t="s">
        <v>50</v>
      </c>
      <c r="N100" s="65" t="s">
        <v>51</v>
      </c>
      <c r="O100" s="68" t="s">
        <v>52</v>
      </c>
      <c r="P100" s="69"/>
      <c r="Q100" s="74"/>
      <c r="R100" s="77" t="s">
        <v>53</v>
      </c>
      <c r="S100" s="75"/>
      <c r="T100" s="78"/>
      <c r="U100" s="77" t="s">
        <v>54</v>
      </c>
      <c r="V100" s="28">
        <v>1.82</v>
      </c>
      <c r="W100" s="29">
        <v>38300</v>
      </c>
      <c r="X100" s="26"/>
      <c r="Y100" s="46"/>
      <c r="Z100" s="25"/>
      <c r="AA100" s="43"/>
      <c r="AB100" s="91">
        <f t="shared" si="2"/>
        <v>3191.66666666667</v>
      </c>
      <c r="AC100" s="38">
        <f t="shared" si="3"/>
        <v>2234.16666666667</v>
      </c>
    </row>
    <row r="101" ht="15" customHeight="1" spans="1:32">
      <c r="A101" s="15">
        <v>96</v>
      </c>
      <c r="B101" s="15" t="s">
        <v>42</v>
      </c>
      <c r="C101" s="15" t="s">
        <v>43</v>
      </c>
      <c r="D101" s="22" t="s">
        <v>257</v>
      </c>
      <c r="E101" s="22" t="s">
        <v>258</v>
      </c>
      <c r="F101" s="22" t="s">
        <v>71</v>
      </c>
      <c r="G101" s="61" t="s">
        <v>47</v>
      </c>
      <c r="H101" s="61" t="s">
        <v>7</v>
      </c>
      <c r="I101" s="30">
        <v>88.7122108912394</v>
      </c>
      <c r="J101" s="30">
        <v>88.79</v>
      </c>
      <c r="K101" s="22" t="s">
        <v>48</v>
      </c>
      <c r="L101" s="66" t="s">
        <v>244</v>
      </c>
      <c r="M101" s="67" t="s">
        <v>50</v>
      </c>
      <c r="N101" s="65" t="s">
        <v>51</v>
      </c>
      <c r="O101" s="68" t="s">
        <v>52</v>
      </c>
      <c r="P101" s="69"/>
      <c r="Q101" s="74"/>
      <c r="R101" s="77" t="s">
        <v>53</v>
      </c>
      <c r="S101" s="75"/>
      <c r="T101" s="78"/>
      <c r="U101" s="77" t="s">
        <v>54</v>
      </c>
      <c r="V101" s="28">
        <v>1.7798820858</v>
      </c>
      <c r="W101" s="29">
        <v>57700</v>
      </c>
      <c r="X101" s="26"/>
      <c r="Y101" s="46"/>
      <c r="Z101" s="25"/>
      <c r="AA101" s="43"/>
      <c r="AB101" s="91">
        <f t="shared" si="2"/>
        <v>4808.33333333333</v>
      </c>
      <c r="AC101" s="38">
        <f t="shared" si="3"/>
        <v>3365.83333333333</v>
      </c>
      <c r="AE101" s="1"/>
      <c r="AF101" s="1"/>
    </row>
    <row r="102" ht="15" customHeight="1" spans="1:32">
      <c r="A102" s="15">
        <v>97</v>
      </c>
      <c r="B102" s="15" t="s">
        <v>42</v>
      </c>
      <c r="C102" s="15" t="s">
        <v>43</v>
      </c>
      <c r="D102" s="22" t="s">
        <v>259</v>
      </c>
      <c r="E102" s="22" t="s">
        <v>260</v>
      </c>
      <c r="F102" s="22" t="s">
        <v>46</v>
      </c>
      <c r="G102" s="61" t="s">
        <v>47</v>
      </c>
      <c r="H102" s="61" t="s">
        <v>7</v>
      </c>
      <c r="I102" s="30">
        <v>88.7122108912394</v>
      </c>
      <c r="J102" s="30">
        <v>88.79</v>
      </c>
      <c r="K102" s="22" t="s">
        <v>48</v>
      </c>
      <c r="L102" s="66" t="s">
        <v>261</v>
      </c>
      <c r="M102" s="67" t="s">
        <v>50</v>
      </c>
      <c r="N102" s="65" t="s">
        <v>51</v>
      </c>
      <c r="O102" s="68" t="s">
        <v>52</v>
      </c>
      <c r="P102" s="69"/>
      <c r="Q102" s="74"/>
      <c r="R102" s="77" t="s">
        <v>53</v>
      </c>
      <c r="S102" s="75"/>
      <c r="T102" s="78"/>
      <c r="U102" s="77" t="s">
        <v>54</v>
      </c>
      <c r="V102" s="28">
        <v>1.8525303342</v>
      </c>
      <c r="W102" s="29">
        <v>60000</v>
      </c>
      <c r="X102" s="26"/>
      <c r="Y102" s="46"/>
      <c r="Z102" s="25"/>
      <c r="AA102" s="43"/>
      <c r="AB102" s="91">
        <f t="shared" si="2"/>
        <v>5000</v>
      </c>
      <c r="AC102" s="38">
        <f t="shared" si="3"/>
        <v>3500</v>
      </c>
      <c r="AE102" s="1"/>
      <c r="AF102" s="1"/>
    </row>
    <row r="103" ht="15" customHeight="1" spans="1:29">
      <c r="A103" s="15">
        <v>98</v>
      </c>
      <c r="B103" s="15" t="s">
        <v>42</v>
      </c>
      <c r="C103" s="15" t="s">
        <v>43</v>
      </c>
      <c r="D103" s="22" t="s">
        <v>262</v>
      </c>
      <c r="E103" s="22" t="s">
        <v>263</v>
      </c>
      <c r="F103" s="22" t="s">
        <v>57</v>
      </c>
      <c r="G103" s="61" t="s">
        <v>58</v>
      </c>
      <c r="H103" s="61" t="s">
        <v>10</v>
      </c>
      <c r="I103" s="30">
        <v>57.5584297029202</v>
      </c>
      <c r="J103" s="30">
        <v>57.64</v>
      </c>
      <c r="K103" s="22" t="s">
        <v>48</v>
      </c>
      <c r="L103" s="66" t="s">
        <v>261</v>
      </c>
      <c r="M103" s="67" t="s">
        <v>50</v>
      </c>
      <c r="N103" s="65" t="s">
        <v>51</v>
      </c>
      <c r="O103" s="68" t="s">
        <v>52</v>
      </c>
      <c r="P103" s="69"/>
      <c r="Q103" s="74"/>
      <c r="R103" s="77" t="s">
        <v>53</v>
      </c>
      <c r="S103" s="75"/>
      <c r="T103" s="78"/>
      <c r="U103" s="77" t="s">
        <v>54</v>
      </c>
      <c r="V103" s="28">
        <v>1.82</v>
      </c>
      <c r="W103" s="29">
        <v>38300</v>
      </c>
      <c r="X103" s="26"/>
      <c r="Y103" s="46"/>
      <c r="Z103" s="25"/>
      <c r="AA103" s="43"/>
      <c r="AB103" s="91">
        <f t="shared" si="2"/>
        <v>3191.66666666667</v>
      </c>
      <c r="AC103" s="38">
        <f t="shared" si="3"/>
        <v>2234.16666666667</v>
      </c>
    </row>
    <row r="104" ht="15" customHeight="1" spans="1:29">
      <c r="A104" s="15">
        <v>99</v>
      </c>
      <c r="B104" s="15" t="s">
        <v>42</v>
      </c>
      <c r="C104" s="15" t="s">
        <v>43</v>
      </c>
      <c r="D104" s="22" t="s">
        <v>264</v>
      </c>
      <c r="E104" s="22" t="s">
        <v>265</v>
      </c>
      <c r="F104" s="22" t="s">
        <v>57</v>
      </c>
      <c r="G104" s="61" t="s">
        <v>58</v>
      </c>
      <c r="H104" s="61" t="s">
        <v>10</v>
      </c>
      <c r="I104" s="30">
        <v>57.5584297029202</v>
      </c>
      <c r="J104" s="30">
        <v>57.61</v>
      </c>
      <c r="K104" s="22" t="s">
        <v>48</v>
      </c>
      <c r="L104" s="66" t="s">
        <v>261</v>
      </c>
      <c r="M104" s="67" t="s">
        <v>50</v>
      </c>
      <c r="N104" s="65" t="s">
        <v>51</v>
      </c>
      <c r="O104" s="68" t="s">
        <v>52</v>
      </c>
      <c r="P104" s="69"/>
      <c r="Q104" s="74"/>
      <c r="R104" s="77" t="s">
        <v>53</v>
      </c>
      <c r="S104" s="75"/>
      <c r="T104" s="78"/>
      <c r="U104" s="77" t="s">
        <v>54</v>
      </c>
      <c r="V104" s="28">
        <v>1.8200546</v>
      </c>
      <c r="W104" s="29">
        <v>38300</v>
      </c>
      <c r="X104" s="26"/>
      <c r="Y104" s="46"/>
      <c r="Z104" s="25"/>
      <c r="AA104" s="43"/>
      <c r="AB104" s="91">
        <f t="shared" si="2"/>
        <v>3191.66666666667</v>
      </c>
      <c r="AC104" s="38">
        <f t="shared" si="3"/>
        <v>2234.16666666667</v>
      </c>
    </row>
    <row r="105" ht="15" customHeight="1" spans="1:29">
      <c r="A105" s="15">
        <v>100</v>
      </c>
      <c r="B105" s="15" t="s">
        <v>42</v>
      </c>
      <c r="C105" s="15" t="s">
        <v>43</v>
      </c>
      <c r="D105" s="22" t="s">
        <v>266</v>
      </c>
      <c r="E105" s="22" t="s">
        <v>267</v>
      </c>
      <c r="F105" s="22" t="s">
        <v>57</v>
      </c>
      <c r="G105" s="61" t="s">
        <v>58</v>
      </c>
      <c r="H105" s="61" t="s">
        <v>10</v>
      </c>
      <c r="I105" s="30">
        <v>57.5584297029202</v>
      </c>
      <c r="J105" s="30">
        <v>57.61</v>
      </c>
      <c r="K105" s="22" t="s">
        <v>48</v>
      </c>
      <c r="L105" s="66" t="s">
        <v>261</v>
      </c>
      <c r="M105" s="67" t="s">
        <v>50</v>
      </c>
      <c r="N105" s="65" t="s">
        <v>51</v>
      </c>
      <c r="O105" s="68" t="s">
        <v>52</v>
      </c>
      <c r="P105" s="69"/>
      <c r="Q105" s="74"/>
      <c r="R105" s="77" t="s">
        <v>53</v>
      </c>
      <c r="S105" s="75"/>
      <c r="T105" s="78"/>
      <c r="U105" s="77" t="s">
        <v>54</v>
      </c>
      <c r="V105" s="28">
        <v>1.8200546</v>
      </c>
      <c r="W105" s="29">
        <v>38300</v>
      </c>
      <c r="X105" s="26"/>
      <c r="Y105" s="46"/>
      <c r="Z105" s="25"/>
      <c r="AA105" s="43"/>
      <c r="AB105" s="91">
        <f t="shared" si="2"/>
        <v>3191.66666666667</v>
      </c>
      <c r="AC105" s="38">
        <f t="shared" si="3"/>
        <v>2234.16666666667</v>
      </c>
    </row>
    <row r="106" ht="15" customHeight="1" spans="1:29">
      <c r="A106" s="15">
        <v>101</v>
      </c>
      <c r="B106" s="15" t="s">
        <v>42</v>
      </c>
      <c r="C106" s="15" t="s">
        <v>43</v>
      </c>
      <c r="D106" s="22" t="s">
        <v>268</v>
      </c>
      <c r="E106" s="22" t="s">
        <v>269</v>
      </c>
      <c r="F106" s="22" t="s">
        <v>57</v>
      </c>
      <c r="G106" s="61" t="s">
        <v>58</v>
      </c>
      <c r="H106" s="61" t="s">
        <v>10</v>
      </c>
      <c r="I106" s="30">
        <v>57.5584297029202</v>
      </c>
      <c r="J106" s="30">
        <v>57.61</v>
      </c>
      <c r="K106" s="22" t="s">
        <v>48</v>
      </c>
      <c r="L106" s="66" t="s">
        <v>261</v>
      </c>
      <c r="M106" s="67" t="s">
        <v>50</v>
      </c>
      <c r="N106" s="65" t="s">
        <v>51</v>
      </c>
      <c r="O106" s="68" t="s">
        <v>52</v>
      </c>
      <c r="P106" s="69"/>
      <c r="Q106" s="74"/>
      <c r="R106" s="77" t="s">
        <v>53</v>
      </c>
      <c r="S106" s="75"/>
      <c r="T106" s="78"/>
      <c r="U106" s="77" t="s">
        <v>54</v>
      </c>
      <c r="V106" s="28">
        <v>1.8200546</v>
      </c>
      <c r="W106" s="29">
        <v>38300</v>
      </c>
      <c r="X106" s="26"/>
      <c r="Y106" s="46"/>
      <c r="Z106" s="25"/>
      <c r="AA106" s="43"/>
      <c r="AB106" s="91">
        <f t="shared" si="2"/>
        <v>3191.66666666667</v>
      </c>
      <c r="AC106" s="38">
        <f t="shared" si="3"/>
        <v>2234.16666666667</v>
      </c>
    </row>
    <row r="107" ht="15" customHeight="1" spans="1:29">
      <c r="A107" s="15">
        <v>102</v>
      </c>
      <c r="B107" s="15" t="s">
        <v>42</v>
      </c>
      <c r="C107" s="15" t="s">
        <v>43</v>
      </c>
      <c r="D107" s="22" t="s">
        <v>270</v>
      </c>
      <c r="E107" s="22" t="s">
        <v>271</v>
      </c>
      <c r="F107" s="22" t="s">
        <v>57</v>
      </c>
      <c r="G107" s="61" t="s">
        <v>58</v>
      </c>
      <c r="H107" s="61" t="s">
        <v>10</v>
      </c>
      <c r="I107" s="30">
        <v>57.5584297029202</v>
      </c>
      <c r="J107" s="30">
        <v>57.61</v>
      </c>
      <c r="K107" s="22" t="s">
        <v>48</v>
      </c>
      <c r="L107" s="66" t="s">
        <v>261</v>
      </c>
      <c r="M107" s="67" t="s">
        <v>50</v>
      </c>
      <c r="N107" s="65" t="s">
        <v>51</v>
      </c>
      <c r="O107" s="68" t="s">
        <v>52</v>
      </c>
      <c r="P107" s="69"/>
      <c r="Q107" s="74"/>
      <c r="R107" s="77" t="s">
        <v>53</v>
      </c>
      <c r="S107" s="75"/>
      <c r="T107" s="78"/>
      <c r="U107" s="77" t="s">
        <v>54</v>
      </c>
      <c r="V107" s="28">
        <v>1.8200546</v>
      </c>
      <c r="W107" s="29">
        <v>38300</v>
      </c>
      <c r="X107" s="26"/>
      <c r="Y107" s="46"/>
      <c r="Z107" s="25"/>
      <c r="AA107" s="43"/>
      <c r="AB107" s="91">
        <f t="shared" si="2"/>
        <v>3191.66666666667</v>
      </c>
      <c r="AC107" s="38">
        <f t="shared" si="3"/>
        <v>2234.16666666667</v>
      </c>
    </row>
    <row r="108" ht="15" customHeight="1" spans="1:29">
      <c r="A108" s="15">
        <v>103</v>
      </c>
      <c r="B108" s="15" t="s">
        <v>42</v>
      </c>
      <c r="C108" s="15" t="s">
        <v>43</v>
      </c>
      <c r="D108" s="22" t="s">
        <v>272</v>
      </c>
      <c r="E108" s="22" t="s">
        <v>273</v>
      </c>
      <c r="F108" s="22" t="s">
        <v>57</v>
      </c>
      <c r="G108" s="61" t="s">
        <v>58</v>
      </c>
      <c r="H108" s="61" t="s">
        <v>10</v>
      </c>
      <c r="I108" s="30">
        <v>57.5584297029202</v>
      </c>
      <c r="J108" s="30">
        <v>57.64</v>
      </c>
      <c r="K108" s="22" t="s">
        <v>48</v>
      </c>
      <c r="L108" s="66" t="s">
        <v>261</v>
      </c>
      <c r="M108" s="67" t="s">
        <v>50</v>
      </c>
      <c r="N108" s="65" t="s">
        <v>51</v>
      </c>
      <c r="O108" s="68" t="s">
        <v>52</v>
      </c>
      <c r="P108" s="69"/>
      <c r="Q108" s="74"/>
      <c r="R108" s="77" t="s">
        <v>53</v>
      </c>
      <c r="S108" s="75"/>
      <c r="T108" s="78"/>
      <c r="U108" s="77" t="s">
        <v>54</v>
      </c>
      <c r="V108" s="28">
        <v>1.82</v>
      </c>
      <c r="W108" s="29">
        <v>38300</v>
      </c>
      <c r="X108" s="26"/>
      <c r="Y108" s="46"/>
      <c r="Z108" s="25"/>
      <c r="AA108" s="43"/>
      <c r="AB108" s="91">
        <f t="shared" si="2"/>
        <v>3191.66666666667</v>
      </c>
      <c r="AC108" s="38">
        <f t="shared" si="3"/>
        <v>2234.16666666667</v>
      </c>
    </row>
    <row r="109" ht="15" customHeight="1" spans="1:32">
      <c r="A109" s="15">
        <v>104</v>
      </c>
      <c r="B109" s="15" t="s">
        <v>42</v>
      </c>
      <c r="C109" s="15" t="s">
        <v>43</v>
      </c>
      <c r="D109" s="22" t="s">
        <v>274</v>
      </c>
      <c r="E109" s="22" t="s">
        <v>275</v>
      </c>
      <c r="F109" s="22" t="s">
        <v>71</v>
      </c>
      <c r="G109" s="61" t="s">
        <v>47</v>
      </c>
      <c r="H109" s="61" t="s">
        <v>7</v>
      </c>
      <c r="I109" s="30">
        <v>88.7122108912394</v>
      </c>
      <c r="J109" s="30">
        <v>88.79</v>
      </c>
      <c r="K109" s="22" t="s">
        <v>48</v>
      </c>
      <c r="L109" s="66" t="s">
        <v>261</v>
      </c>
      <c r="M109" s="67" t="s">
        <v>50</v>
      </c>
      <c r="N109" s="65" t="s">
        <v>51</v>
      </c>
      <c r="O109" s="68" t="s">
        <v>52</v>
      </c>
      <c r="P109" s="69"/>
      <c r="Q109" s="74"/>
      <c r="R109" s="77" t="s">
        <v>53</v>
      </c>
      <c r="S109" s="75"/>
      <c r="T109" s="78"/>
      <c r="U109" s="77" t="s">
        <v>54</v>
      </c>
      <c r="V109" s="28">
        <v>1.7798820858</v>
      </c>
      <c r="W109" s="29">
        <v>57700</v>
      </c>
      <c r="X109" s="26"/>
      <c r="Y109" s="46"/>
      <c r="Z109" s="25"/>
      <c r="AA109" s="43"/>
      <c r="AB109" s="91">
        <f t="shared" si="2"/>
        <v>4808.33333333333</v>
      </c>
      <c r="AC109" s="38">
        <f t="shared" si="3"/>
        <v>3365.83333333333</v>
      </c>
      <c r="AE109" s="1"/>
      <c r="AF109" s="1"/>
    </row>
    <row r="110" ht="15" customHeight="1" spans="1:32">
      <c r="A110" s="15">
        <v>105</v>
      </c>
      <c r="B110" s="15" t="s">
        <v>42</v>
      </c>
      <c r="C110" s="15" t="s">
        <v>43</v>
      </c>
      <c r="D110" s="22" t="s">
        <v>276</v>
      </c>
      <c r="E110" s="22" t="s">
        <v>277</v>
      </c>
      <c r="F110" s="22" t="s">
        <v>46</v>
      </c>
      <c r="G110" s="61" t="s">
        <v>47</v>
      </c>
      <c r="H110" s="61" t="s">
        <v>7</v>
      </c>
      <c r="I110" s="30">
        <v>88.7122108912394</v>
      </c>
      <c r="J110" s="30">
        <v>88.79</v>
      </c>
      <c r="K110" s="22" t="s">
        <v>48</v>
      </c>
      <c r="L110" s="66" t="s">
        <v>50</v>
      </c>
      <c r="M110" s="67" t="s">
        <v>50</v>
      </c>
      <c r="N110" s="65" t="s">
        <v>51</v>
      </c>
      <c r="O110" s="68" t="s">
        <v>52</v>
      </c>
      <c r="P110" s="69"/>
      <c r="Q110" s="74"/>
      <c r="R110" s="77" t="s">
        <v>53</v>
      </c>
      <c r="S110" s="75"/>
      <c r="T110" s="78"/>
      <c r="U110" s="77" t="s">
        <v>54</v>
      </c>
      <c r="V110" s="28">
        <v>1.8525303342</v>
      </c>
      <c r="W110" s="29">
        <v>60000</v>
      </c>
      <c r="X110" s="26"/>
      <c r="Y110" s="46"/>
      <c r="Z110" s="25"/>
      <c r="AA110" s="43"/>
      <c r="AB110" s="91">
        <f t="shared" si="2"/>
        <v>5000</v>
      </c>
      <c r="AC110" s="38">
        <f t="shared" si="3"/>
        <v>3500</v>
      </c>
      <c r="AE110" s="1"/>
      <c r="AF110" s="1"/>
    </row>
    <row r="111" ht="15" customHeight="1" spans="1:29">
      <c r="A111" s="15">
        <v>106</v>
      </c>
      <c r="B111" s="15" t="s">
        <v>42</v>
      </c>
      <c r="C111" s="15" t="s">
        <v>43</v>
      </c>
      <c r="D111" s="22" t="s">
        <v>278</v>
      </c>
      <c r="E111" s="22" t="s">
        <v>279</v>
      </c>
      <c r="F111" s="22" t="s">
        <v>57</v>
      </c>
      <c r="G111" s="61" t="s">
        <v>58</v>
      </c>
      <c r="H111" s="61" t="s">
        <v>10</v>
      </c>
      <c r="I111" s="30">
        <v>57.5584297029202</v>
      </c>
      <c r="J111" s="30">
        <v>57.64</v>
      </c>
      <c r="K111" s="22" t="s">
        <v>48</v>
      </c>
      <c r="L111" s="66" t="s">
        <v>50</v>
      </c>
      <c r="M111" s="67" t="s">
        <v>50</v>
      </c>
      <c r="N111" s="65" t="s">
        <v>51</v>
      </c>
      <c r="O111" s="68" t="s">
        <v>52</v>
      </c>
      <c r="P111" s="69"/>
      <c r="Q111" s="74"/>
      <c r="R111" s="77" t="s">
        <v>53</v>
      </c>
      <c r="S111" s="75"/>
      <c r="T111" s="78"/>
      <c r="U111" s="77" t="s">
        <v>54</v>
      </c>
      <c r="V111" s="28">
        <v>1.82</v>
      </c>
      <c r="W111" s="29">
        <v>38300</v>
      </c>
      <c r="X111" s="26"/>
      <c r="Y111" s="46"/>
      <c r="Z111" s="25"/>
      <c r="AA111" s="43"/>
      <c r="AB111" s="91">
        <f t="shared" si="2"/>
        <v>3191.66666666667</v>
      </c>
      <c r="AC111" s="38">
        <f t="shared" si="3"/>
        <v>2234.16666666667</v>
      </c>
    </row>
    <row r="112" ht="15" customHeight="1" spans="1:29">
      <c r="A112" s="15">
        <v>107</v>
      </c>
      <c r="B112" s="15" t="s">
        <v>42</v>
      </c>
      <c r="C112" s="15" t="s">
        <v>43</v>
      </c>
      <c r="D112" s="22" t="s">
        <v>280</v>
      </c>
      <c r="E112" s="22" t="s">
        <v>281</v>
      </c>
      <c r="F112" s="22" t="s">
        <v>57</v>
      </c>
      <c r="G112" s="61" t="s">
        <v>58</v>
      </c>
      <c r="H112" s="61" t="s">
        <v>10</v>
      </c>
      <c r="I112" s="30">
        <v>57.5584297029202</v>
      </c>
      <c r="J112" s="30">
        <v>57.61</v>
      </c>
      <c r="K112" s="22" t="s">
        <v>48</v>
      </c>
      <c r="L112" s="66" t="s">
        <v>50</v>
      </c>
      <c r="M112" s="67" t="s">
        <v>50</v>
      </c>
      <c r="N112" s="65" t="s">
        <v>51</v>
      </c>
      <c r="O112" s="68" t="s">
        <v>52</v>
      </c>
      <c r="P112" s="69"/>
      <c r="Q112" s="74"/>
      <c r="R112" s="77" t="s">
        <v>53</v>
      </c>
      <c r="S112" s="75"/>
      <c r="T112" s="78"/>
      <c r="U112" s="77" t="s">
        <v>54</v>
      </c>
      <c r="V112" s="28">
        <v>1.8200546</v>
      </c>
      <c r="W112" s="29">
        <v>38300</v>
      </c>
      <c r="X112" s="26"/>
      <c r="Y112" s="46"/>
      <c r="Z112" s="25"/>
      <c r="AA112" s="43"/>
      <c r="AB112" s="91">
        <f t="shared" si="2"/>
        <v>3191.66666666667</v>
      </c>
      <c r="AC112" s="38">
        <f t="shared" si="3"/>
        <v>2234.16666666667</v>
      </c>
    </row>
    <row r="113" ht="15" customHeight="1" spans="1:29">
      <c r="A113" s="15">
        <v>108</v>
      </c>
      <c r="B113" s="15" t="s">
        <v>42</v>
      </c>
      <c r="C113" s="15" t="s">
        <v>43</v>
      </c>
      <c r="D113" s="22" t="s">
        <v>282</v>
      </c>
      <c r="E113" s="22" t="s">
        <v>283</v>
      </c>
      <c r="F113" s="22" t="s">
        <v>57</v>
      </c>
      <c r="G113" s="61" t="s">
        <v>58</v>
      </c>
      <c r="H113" s="61" t="s">
        <v>10</v>
      </c>
      <c r="I113" s="30">
        <v>57.5584297029202</v>
      </c>
      <c r="J113" s="30">
        <v>57.61</v>
      </c>
      <c r="K113" s="22" t="s">
        <v>48</v>
      </c>
      <c r="L113" s="66" t="s">
        <v>50</v>
      </c>
      <c r="M113" s="67" t="s">
        <v>50</v>
      </c>
      <c r="N113" s="65" t="s">
        <v>51</v>
      </c>
      <c r="O113" s="68" t="s">
        <v>52</v>
      </c>
      <c r="P113" s="69"/>
      <c r="Q113" s="74"/>
      <c r="R113" s="77" t="s">
        <v>53</v>
      </c>
      <c r="S113" s="75"/>
      <c r="T113" s="78"/>
      <c r="U113" s="77" t="s">
        <v>54</v>
      </c>
      <c r="V113" s="28">
        <v>1.8200546</v>
      </c>
      <c r="W113" s="29">
        <v>38300</v>
      </c>
      <c r="X113" s="26"/>
      <c r="Y113" s="46"/>
      <c r="Z113" s="25"/>
      <c r="AA113" s="43"/>
      <c r="AB113" s="91">
        <f t="shared" si="2"/>
        <v>3191.66666666667</v>
      </c>
      <c r="AC113" s="38">
        <f t="shared" si="3"/>
        <v>2234.16666666667</v>
      </c>
    </row>
    <row r="114" ht="15" customHeight="1" spans="1:29">
      <c r="A114" s="15">
        <v>109</v>
      </c>
      <c r="B114" s="15" t="s">
        <v>42</v>
      </c>
      <c r="C114" s="15" t="s">
        <v>43</v>
      </c>
      <c r="D114" s="22" t="s">
        <v>284</v>
      </c>
      <c r="E114" s="22" t="s">
        <v>285</v>
      </c>
      <c r="F114" s="22" t="s">
        <v>57</v>
      </c>
      <c r="G114" s="61" t="s">
        <v>58</v>
      </c>
      <c r="H114" s="61" t="s">
        <v>10</v>
      </c>
      <c r="I114" s="30">
        <v>57.5584297029202</v>
      </c>
      <c r="J114" s="30">
        <v>57.61</v>
      </c>
      <c r="K114" s="22" t="s">
        <v>48</v>
      </c>
      <c r="L114" s="66" t="s">
        <v>50</v>
      </c>
      <c r="M114" s="67" t="s">
        <v>50</v>
      </c>
      <c r="N114" s="65" t="s">
        <v>51</v>
      </c>
      <c r="O114" s="68" t="s">
        <v>52</v>
      </c>
      <c r="P114" s="69"/>
      <c r="Q114" s="74"/>
      <c r="R114" s="77" t="s">
        <v>53</v>
      </c>
      <c r="S114" s="75"/>
      <c r="T114" s="78"/>
      <c r="U114" s="77" t="s">
        <v>54</v>
      </c>
      <c r="V114" s="28">
        <v>1.8200546</v>
      </c>
      <c r="W114" s="29">
        <v>38300</v>
      </c>
      <c r="X114" s="26"/>
      <c r="Y114" s="46"/>
      <c r="Z114" s="25"/>
      <c r="AA114" s="43"/>
      <c r="AB114" s="91">
        <f t="shared" si="2"/>
        <v>3191.66666666667</v>
      </c>
      <c r="AC114" s="38">
        <f t="shared" si="3"/>
        <v>2234.16666666667</v>
      </c>
    </row>
    <row r="115" ht="15" customHeight="1" spans="1:29">
      <c r="A115" s="15">
        <v>110</v>
      </c>
      <c r="B115" s="15" t="s">
        <v>42</v>
      </c>
      <c r="C115" s="15" t="s">
        <v>43</v>
      </c>
      <c r="D115" s="22" t="s">
        <v>286</v>
      </c>
      <c r="E115" s="22" t="s">
        <v>287</v>
      </c>
      <c r="F115" s="22" t="s">
        <v>57</v>
      </c>
      <c r="G115" s="61" t="s">
        <v>58</v>
      </c>
      <c r="H115" s="61" t="s">
        <v>10</v>
      </c>
      <c r="I115" s="30">
        <v>57.5584297029202</v>
      </c>
      <c r="J115" s="30">
        <v>57.61</v>
      </c>
      <c r="K115" s="22" t="s">
        <v>48</v>
      </c>
      <c r="L115" s="66" t="s">
        <v>50</v>
      </c>
      <c r="M115" s="67" t="s">
        <v>50</v>
      </c>
      <c r="N115" s="65" t="s">
        <v>51</v>
      </c>
      <c r="O115" s="68" t="s">
        <v>52</v>
      </c>
      <c r="P115" s="69"/>
      <c r="Q115" s="74"/>
      <c r="R115" s="77" t="s">
        <v>53</v>
      </c>
      <c r="S115" s="75"/>
      <c r="T115" s="78"/>
      <c r="U115" s="77" t="s">
        <v>54</v>
      </c>
      <c r="V115" s="28">
        <v>1.8200546</v>
      </c>
      <c r="W115" s="29">
        <v>38300</v>
      </c>
      <c r="X115" s="26"/>
      <c r="Y115" s="46"/>
      <c r="Z115" s="25"/>
      <c r="AA115" s="43"/>
      <c r="AB115" s="91">
        <f t="shared" si="2"/>
        <v>3191.66666666667</v>
      </c>
      <c r="AC115" s="38">
        <f t="shared" si="3"/>
        <v>2234.16666666667</v>
      </c>
    </row>
    <row r="116" ht="15" customHeight="1" spans="1:29">
      <c r="A116" s="15">
        <v>111</v>
      </c>
      <c r="B116" s="15" t="s">
        <v>42</v>
      </c>
      <c r="C116" s="15" t="s">
        <v>43</v>
      </c>
      <c r="D116" s="22" t="s">
        <v>288</v>
      </c>
      <c r="E116" s="22" t="s">
        <v>289</v>
      </c>
      <c r="F116" s="22" t="s">
        <v>57</v>
      </c>
      <c r="G116" s="61" t="s">
        <v>58</v>
      </c>
      <c r="H116" s="61" t="s">
        <v>10</v>
      </c>
      <c r="I116" s="30">
        <v>57.5584297029202</v>
      </c>
      <c r="J116" s="30">
        <v>57.64</v>
      </c>
      <c r="K116" s="22" t="s">
        <v>48</v>
      </c>
      <c r="L116" s="66" t="s">
        <v>50</v>
      </c>
      <c r="M116" s="67" t="s">
        <v>50</v>
      </c>
      <c r="N116" s="65" t="s">
        <v>51</v>
      </c>
      <c r="O116" s="68" t="s">
        <v>52</v>
      </c>
      <c r="P116" s="69"/>
      <c r="Q116" s="74"/>
      <c r="R116" s="77" t="s">
        <v>53</v>
      </c>
      <c r="S116" s="75"/>
      <c r="T116" s="78"/>
      <c r="U116" s="77" t="s">
        <v>54</v>
      </c>
      <c r="V116" s="28">
        <v>1.82</v>
      </c>
      <c r="W116" s="29">
        <v>38300</v>
      </c>
      <c r="X116" s="26"/>
      <c r="Y116" s="46"/>
      <c r="Z116" s="25"/>
      <c r="AA116" s="43"/>
      <c r="AB116" s="91">
        <f t="shared" si="2"/>
        <v>3191.66666666667</v>
      </c>
      <c r="AC116" s="38">
        <f t="shared" si="3"/>
        <v>2234.16666666667</v>
      </c>
    </row>
    <row r="117" ht="15" customHeight="1" spans="1:32">
      <c r="A117" s="15">
        <v>112</v>
      </c>
      <c r="B117" s="15" t="s">
        <v>42</v>
      </c>
      <c r="C117" s="15" t="s">
        <v>43</v>
      </c>
      <c r="D117" s="22" t="s">
        <v>290</v>
      </c>
      <c r="E117" s="22" t="s">
        <v>291</v>
      </c>
      <c r="F117" s="22" t="s">
        <v>71</v>
      </c>
      <c r="G117" s="61" t="s">
        <v>47</v>
      </c>
      <c r="H117" s="61" t="s">
        <v>7</v>
      </c>
      <c r="I117" s="30">
        <v>88.7122108912394</v>
      </c>
      <c r="J117" s="30">
        <v>88.79</v>
      </c>
      <c r="K117" s="22" t="s">
        <v>48</v>
      </c>
      <c r="L117" s="66" t="s">
        <v>50</v>
      </c>
      <c r="M117" s="67" t="s">
        <v>50</v>
      </c>
      <c r="N117" s="65" t="s">
        <v>51</v>
      </c>
      <c r="O117" s="68" t="s">
        <v>52</v>
      </c>
      <c r="P117" s="69"/>
      <c r="Q117" s="74"/>
      <c r="R117" s="77" t="s">
        <v>53</v>
      </c>
      <c r="S117" s="75"/>
      <c r="T117" s="78"/>
      <c r="U117" s="77" t="s">
        <v>54</v>
      </c>
      <c r="V117" s="28">
        <v>1.7798820858</v>
      </c>
      <c r="W117" s="29">
        <v>57700</v>
      </c>
      <c r="X117" s="26"/>
      <c r="Y117" s="46"/>
      <c r="Z117" s="25"/>
      <c r="AA117" s="43"/>
      <c r="AB117" s="91">
        <f t="shared" si="2"/>
        <v>4808.33333333333</v>
      </c>
      <c r="AC117" s="38">
        <f t="shared" si="3"/>
        <v>3365.83333333333</v>
      </c>
      <c r="AE117" s="1"/>
      <c r="AF117" s="1"/>
    </row>
    <row r="118" ht="15" customHeight="1" spans="1:32">
      <c r="A118" s="15">
        <v>113</v>
      </c>
      <c r="B118" s="15" t="s">
        <v>292</v>
      </c>
      <c r="C118" s="15" t="s">
        <v>293</v>
      </c>
      <c r="D118" s="22" t="s">
        <v>294</v>
      </c>
      <c r="E118" s="22" t="s">
        <v>295</v>
      </c>
      <c r="F118" s="22" t="s">
        <v>46</v>
      </c>
      <c r="G118" s="61" t="s">
        <v>47</v>
      </c>
      <c r="H118" s="61" t="s">
        <v>7</v>
      </c>
      <c r="I118" s="30">
        <v>89.7475887850467</v>
      </c>
      <c r="J118" s="30">
        <v>89.72</v>
      </c>
      <c r="K118" s="22" t="s">
        <v>48</v>
      </c>
      <c r="L118" s="66" t="s">
        <v>74</v>
      </c>
      <c r="M118" s="67" t="s">
        <v>227</v>
      </c>
      <c r="N118" s="65" t="s">
        <v>51</v>
      </c>
      <c r="O118" s="68" t="s">
        <v>52</v>
      </c>
      <c r="P118" s="69"/>
      <c r="Q118" s="74"/>
      <c r="R118" s="77" t="s">
        <v>53</v>
      </c>
      <c r="S118" s="75"/>
      <c r="T118" s="78"/>
      <c r="U118" s="77" t="s">
        <v>54</v>
      </c>
      <c r="V118" s="28">
        <v>1.7767220050944</v>
      </c>
      <c r="W118" s="29">
        <v>58200</v>
      </c>
      <c r="X118" s="26"/>
      <c r="Y118" s="46"/>
      <c r="Z118" s="25"/>
      <c r="AA118" s="43"/>
      <c r="AB118" s="91">
        <f t="shared" si="2"/>
        <v>4850</v>
      </c>
      <c r="AC118" s="38">
        <f t="shared" si="3"/>
        <v>3395</v>
      </c>
      <c r="AE118" s="1"/>
      <c r="AF118" s="1"/>
    </row>
    <row r="119" ht="15" customHeight="1" spans="1:29">
      <c r="A119" s="15">
        <v>114</v>
      </c>
      <c r="B119" s="15" t="s">
        <v>292</v>
      </c>
      <c r="C119" s="15" t="s">
        <v>293</v>
      </c>
      <c r="D119" s="22" t="s">
        <v>296</v>
      </c>
      <c r="E119" s="22" t="s">
        <v>297</v>
      </c>
      <c r="F119" s="22" t="s">
        <v>57</v>
      </c>
      <c r="G119" s="61" t="s">
        <v>58</v>
      </c>
      <c r="H119" s="61" t="s">
        <v>10</v>
      </c>
      <c r="I119" s="30">
        <v>58.2302056074766</v>
      </c>
      <c r="J119" s="30">
        <v>58.19</v>
      </c>
      <c r="K119" s="22" t="s">
        <v>48</v>
      </c>
      <c r="L119" s="66" t="s">
        <v>74</v>
      </c>
      <c r="M119" s="67" t="s">
        <v>227</v>
      </c>
      <c r="N119" s="65" t="s">
        <v>51</v>
      </c>
      <c r="O119" s="68" t="s">
        <v>52</v>
      </c>
      <c r="P119" s="69"/>
      <c r="Q119" s="74"/>
      <c r="R119" s="77" t="s">
        <v>53</v>
      </c>
      <c r="S119" s="75"/>
      <c r="T119" s="78"/>
      <c r="U119" s="77" t="s">
        <v>54</v>
      </c>
      <c r="V119" s="28">
        <v>1.74623904</v>
      </c>
      <c r="W119" s="29">
        <v>37100</v>
      </c>
      <c r="X119" s="26"/>
      <c r="Y119" s="46"/>
      <c r="Z119" s="25"/>
      <c r="AA119" s="43"/>
      <c r="AB119" s="91">
        <f t="shared" si="2"/>
        <v>3091.66666666667</v>
      </c>
      <c r="AC119" s="38">
        <f t="shared" si="3"/>
        <v>2164.16666666667</v>
      </c>
    </row>
    <row r="120" ht="15" customHeight="1" spans="1:29">
      <c r="A120" s="15">
        <v>115</v>
      </c>
      <c r="B120" s="15" t="s">
        <v>292</v>
      </c>
      <c r="C120" s="15" t="s">
        <v>293</v>
      </c>
      <c r="D120" s="22" t="s">
        <v>298</v>
      </c>
      <c r="E120" s="22" t="s">
        <v>299</v>
      </c>
      <c r="F120" s="22" t="s">
        <v>57</v>
      </c>
      <c r="G120" s="61" t="s">
        <v>58</v>
      </c>
      <c r="H120" s="61" t="s">
        <v>10</v>
      </c>
      <c r="I120" s="30">
        <v>58.2302056074766</v>
      </c>
      <c r="J120" s="30">
        <v>58.21</v>
      </c>
      <c r="K120" s="22" t="s">
        <v>48</v>
      </c>
      <c r="L120" s="66" t="s">
        <v>74</v>
      </c>
      <c r="M120" s="67" t="s">
        <v>227</v>
      </c>
      <c r="N120" s="65" t="s">
        <v>51</v>
      </c>
      <c r="O120" s="68" t="s">
        <v>52</v>
      </c>
      <c r="P120" s="69"/>
      <c r="Q120" s="74"/>
      <c r="R120" s="77" t="s">
        <v>53</v>
      </c>
      <c r="S120" s="75"/>
      <c r="T120" s="78"/>
      <c r="U120" s="77" t="s">
        <v>54</v>
      </c>
      <c r="V120" s="28">
        <v>1.746204096</v>
      </c>
      <c r="W120" s="29">
        <v>37100</v>
      </c>
      <c r="X120" s="26"/>
      <c r="Y120" s="46"/>
      <c r="Z120" s="25"/>
      <c r="AA120" s="43"/>
      <c r="AB120" s="91">
        <f t="shared" si="2"/>
        <v>3091.66666666667</v>
      </c>
      <c r="AC120" s="38">
        <f t="shared" si="3"/>
        <v>2164.16666666667</v>
      </c>
    </row>
    <row r="121" ht="15" customHeight="1" spans="1:29">
      <c r="A121" s="15">
        <v>116</v>
      </c>
      <c r="B121" s="15" t="s">
        <v>292</v>
      </c>
      <c r="C121" s="15" t="s">
        <v>293</v>
      </c>
      <c r="D121" s="22" t="s">
        <v>300</v>
      </c>
      <c r="E121" s="22" t="s">
        <v>301</v>
      </c>
      <c r="F121" s="22" t="s">
        <v>57</v>
      </c>
      <c r="G121" s="61" t="s">
        <v>58</v>
      </c>
      <c r="H121" s="61" t="s">
        <v>10</v>
      </c>
      <c r="I121" s="30">
        <v>58.2302056074766</v>
      </c>
      <c r="J121" s="30">
        <v>58.21</v>
      </c>
      <c r="K121" s="22" t="s">
        <v>48</v>
      </c>
      <c r="L121" s="66" t="s">
        <v>74</v>
      </c>
      <c r="M121" s="67" t="s">
        <v>227</v>
      </c>
      <c r="N121" s="65" t="s">
        <v>51</v>
      </c>
      <c r="O121" s="68" t="s">
        <v>52</v>
      </c>
      <c r="P121" s="69"/>
      <c r="Q121" s="74"/>
      <c r="R121" s="77" t="s">
        <v>53</v>
      </c>
      <c r="S121" s="75"/>
      <c r="T121" s="78"/>
      <c r="U121" s="77" t="s">
        <v>54</v>
      </c>
      <c r="V121" s="28">
        <v>1.746204096</v>
      </c>
      <c r="W121" s="29">
        <v>37100</v>
      </c>
      <c r="X121" s="26"/>
      <c r="Y121" s="46"/>
      <c r="Z121" s="25"/>
      <c r="AA121" s="43"/>
      <c r="AB121" s="91">
        <f t="shared" si="2"/>
        <v>3091.66666666667</v>
      </c>
      <c r="AC121" s="38">
        <f t="shared" si="3"/>
        <v>2164.16666666667</v>
      </c>
    </row>
    <row r="122" ht="15" customHeight="1" spans="1:29">
      <c r="A122" s="15">
        <v>117</v>
      </c>
      <c r="B122" s="15" t="s">
        <v>292</v>
      </c>
      <c r="C122" s="15" t="s">
        <v>293</v>
      </c>
      <c r="D122" s="22" t="s">
        <v>302</v>
      </c>
      <c r="E122" s="22" t="s">
        <v>303</v>
      </c>
      <c r="F122" s="22" t="s">
        <v>57</v>
      </c>
      <c r="G122" s="61" t="s">
        <v>58</v>
      </c>
      <c r="H122" s="61" t="s">
        <v>10</v>
      </c>
      <c r="I122" s="30">
        <v>58.2302056074766</v>
      </c>
      <c r="J122" s="30">
        <v>58.19</v>
      </c>
      <c r="K122" s="22" t="s">
        <v>48</v>
      </c>
      <c r="L122" s="66" t="s">
        <v>74</v>
      </c>
      <c r="M122" s="67" t="s">
        <v>227</v>
      </c>
      <c r="N122" s="65" t="s">
        <v>51</v>
      </c>
      <c r="O122" s="68" t="s">
        <v>52</v>
      </c>
      <c r="P122" s="69"/>
      <c r="Q122" s="74"/>
      <c r="R122" s="77" t="s">
        <v>53</v>
      </c>
      <c r="S122" s="75"/>
      <c r="T122" s="78"/>
      <c r="U122" s="77" t="s">
        <v>54</v>
      </c>
      <c r="V122" s="28">
        <v>1.74623904</v>
      </c>
      <c r="W122" s="29">
        <v>37100</v>
      </c>
      <c r="X122" s="26"/>
      <c r="Y122" s="46"/>
      <c r="Z122" s="25"/>
      <c r="AA122" s="43"/>
      <c r="AB122" s="91">
        <f t="shared" si="2"/>
        <v>3091.66666666667</v>
      </c>
      <c r="AC122" s="38">
        <f t="shared" si="3"/>
        <v>2164.16666666667</v>
      </c>
    </row>
    <row r="123" ht="15" customHeight="1" spans="1:32">
      <c r="A123" s="15">
        <v>118</v>
      </c>
      <c r="B123" s="15" t="s">
        <v>292</v>
      </c>
      <c r="C123" s="15" t="s">
        <v>293</v>
      </c>
      <c r="D123" s="22" t="s">
        <v>304</v>
      </c>
      <c r="E123" s="22" t="s">
        <v>305</v>
      </c>
      <c r="F123" s="22" t="s">
        <v>71</v>
      </c>
      <c r="G123" s="61" t="s">
        <v>47</v>
      </c>
      <c r="H123" s="61" t="s">
        <v>7</v>
      </c>
      <c r="I123" s="30">
        <v>89.7475887850467</v>
      </c>
      <c r="J123" s="30">
        <v>89.72</v>
      </c>
      <c r="K123" s="22" t="s">
        <v>48</v>
      </c>
      <c r="L123" s="66" t="s">
        <v>74</v>
      </c>
      <c r="M123" s="67" t="s">
        <v>227</v>
      </c>
      <c r="N123" s="65" t="s">
        <v>51</v>
      </c>
      <c r="O123" s="68" t="s">
        <v>52</v>
      </c>
      <c r="P123" s="69"/>
      <c r="Q123" s="74"/>
      <c r="R123" s="77" t="s">
        <v>53</v>
      </c>
      <c r="S123" s="75"/>
      <c r="T123" s="78"/>
      <c r="U123" s="77" t="s">
        <v>54</v>
      </c>
      <c r="V123" s="28">
        <v>1.7070466323456</v>
      </c>
      <c r="W123" s="29">
        <v>55900</v>
      </c>
      <c r="X123" s="26"/>
      <c r="Y123" s="46"/>
      <c r="Z123" s="25"/>
      <c r="AA123" s="43"/>
      <c r="AB123" s="91">
        <f t="shared" si="2"/>
        <v>4658.33333333333</v>
      </c>
      <c r="AC123" s="38">
        <f t="shared" si="3"/>
        <v>3260.83333333333</v>
      </c>
      <c r="AE123" s="1"/>
      <c r="AF123" s="1"/>
    </row>
    <row r="124" ht="15" customHeight="1" spans="1:32">
      <c r="A124" s="15">
        <v>119</v>
      </c>
      <c r="B124" s="15" t="s">
        <v>292</v>
      </c>
      <c r="C124" s="15" t="s">
        <v>293</v>
      </c>
      <c r="D124" s="22" t="s">
        <v>306</v>
      </c>
      <c r="E124" s="22" t="s">
        <v>307</v>
      </c>
      <c r="F124" s="22" t="s">
        <v>46</v>
      </c>
      <c r="G124" s="22" t="s">
        <v>47</v>
      </c>
      <c r="H124" s="22" t="s">
        <v>7</v>
      </c>
      <c r="I124" s="30">
        <v>89.7475887850467</v>
      </c>
      <c r="J124" s="30">
        <v>89.72</v>
      </c>
      <c r="K124" s="22" t="s">
        <v>48</v>
      </c>
      <c r="L124" s="66" t="s">
        <v>91</v>
      </c>
      <c r="M124" s="67" t="s">
        <v>227</v>
      </c>
      <c r="N124" s="65" t="s">
        <v>51</v>
      </c>
      <c r="O124" s="68" t="s">
        <v>52</v>
      </c>
      <c r="P124" s="69"/>
      <c r="Q124" s="74"/>
      <c r="R124" s="77" t="s">
        <v>53</v>
      </c>
      <c r="S124" s="75"/>
      <c r="T124" s="78"/>
      <c r="U124" s="77" t="s">
        <v>54</v>
      </c>
      <c r="V124" s="28">
        <v>1.8137370468672</v>
      </c>
      <c r="W124" s="29">
        <v>59400</v>
      </c>
      <c r="X124" s="26"/>
      <c r="Y124" s="46"/>
      <c r="Z124" s="25"/>
      <c r="AA124" s="43"/>
      <c r="AB124" s="91">
        <f t="shared" si="2"/>
        <v>4950</v>
      </c>
      <c r="AC124" s="38">
        <f t="shared" si="3"/>
        <v>3465</v>
      </c>
      <c r="AE124" s="1"/>
      <c r="AF124" s="1"/>
    </row>
    <row r="125" ht="15" customHeight="1" spans="1:29">
      <c r="A125" s="15">
        <v>120</v>
      </c>
      <c r="B125" s="15" t="s">
        <v>292</v>
      </c>
      <c r="C125" s="15" t="s">
        <v>293</v>
      </c>
      <c r="D125" s="22" t="s">
        <v>308</v>
      </c>
      <c r="E125" s="22" t="s">
        <v>309</v>
      </c>
      <c r="F125" s="22" t="s">
        <v>57</v>
      </c>
      <c r="G125" s="22" t="s">
        <v>58</v>
      </c>
      <c r="H125" s="22" t="s">
        <v>10</v>
      </c>
      <c r="I125" s="30">
        <v>58.2302056074766</v>
      </c>
      <c r="J125" s="30">
        <v>58.19</v>
      </c>
      <c r="K125" s="22" t="s">
        <v>48</v>
      </c>
      <c r="L125" s="66" t="s">
        <v>91</v>
      </c>
      <c r="M125" s="67" t="s">
        <v>227</v>
      </c>
      <c r="N125" s="65" t="s">
        <v>51</v>
      </c>
      <c r="O125" s="68" t="s">
        <v>52</v>
      </c>
      <c r="P125" s="69"/>
      <c r="Q125" s="74"/>
      <c r="R125" s="77" t="s">
        <v>53</v>
      </c>
      <c r="S125" s="75"/>
      <c r="T125" s="78"/>
      <c r="U125" s="77" t="s">
        <v>54</v>
      </c>
      <c r="V125" s="28">
        <v>1.78261902</v>
      </c>
      <c r="W125" s="29">
        <v>37900</v>
      </c>
      <c r="X125" s="26"/>
      <c r="Y125" s="46"/>
      <c r="Z125" s="25"/>
      <c r="AA125" s="43"/>
      <c r="AB125" s="91">
        <f t="shared" si="2"/>
        <v>3158.33333333333</v>
      </c>
      <c r="AC125" s="38">
        <f t="shared" si="3"/>
        <v>2210.83333333333</v>
      </c>
    </row>
    <row r="126" ht="15" customHeight="1" spans="1:29">
      <c r="A126" s="15">
        <v>121</v>
      </c>
      <c r="B126" s="15" t="s">
        <v>292</v>
      </c>
      <c r="C126" s="15" t="s">
        <v>293</v>
      </c>
      <c r="D126" s="22" t="s">
        <v>310</v>
      </c>
      <c r="E126" s="22" t="s">
        <v>311</v>
      </c>
      <c r="F126" s="22" t="s">
        <v>57</v>
      </c>
      <c r="G126" s="22" t="s">
        <v>58</v>
      </c>
      <c r="H126" s="22" t="s">
        <v>10</v>
      </c>
      <c r="I126" s="30">
        <v>58.2302056074766</v>
      </c>
      <c r="J126" s="30">
        <v>58.21</v>
      </c>
      <c r="K126" s="22" t="s">
        <v>48</v>
      </c>
      <c r="L126" s="66" t="s">
        <v>91</v>
      </c>
      <c r="M126" s="67" t="s">
        <v>227</v>
      </c>
      <c r="N126" s="65" t="s">
        <v>51</v>
      </c>
      <c r="O126" s="68" t="s">
        <v>52</v>
      </c>
      <c r="P126" s="69"/>
      <c r="Q126" s="74"/>
      <c r="R126" s="77" t="s">
        <v>53</v>
      </c>
      <c r="S126" s="75"/>
      <c r="T126" s="78"/>
      <c r="U126" s="77" t="s">
        <v>54</v>
      </c>
      <c r="V126" s="28">
        <v>1.782583348</v>
      </c>
      <c r="W126" s="29">
        <v>37900</v>
      </c>
      <c r="X126" s="26"/>
      <c r="Y126" s="46"/>
      <c r="Z126" s="25"/>
      <c r="AA126" s="43"/>
      <c r="AB126" s="91">
        <f t="shared" si="2"/>
        <v>3158.33333333333</v>
      </c>
      <c r="AC126" s="38">
        <f t="shared" si="3"/>
        <v>2210.83333333333</v>
      </c>
    </row>
    <row r="127" ht="15" customHeight="1" spans="1:29">
      <c r="A127" s="15">
        <v>122</v>
      </c>
      <c r="B127" s="15" t="s">
        <v>292</v>
      </c>
      <c r="C127" s="15" t="s">
        <v>293</v>
      </c>
      <c r="D127" s="22" t="s">
        <v>312</v>
      </c>
      <c r="E127" s="22" t="s">
        <v>313</v>
      </c>
      <c r="F127" s="22" t="s">
        <v>57</v>
      </c>
      <c r="G127" s="22" t="s">
        <v>58</v>
      </c>
      <c r="H127" s="22" t="s">
        <v>10</v>
      </c>
      <c r="I127" s="30">
        <v>58.2302056074766</v>
      </c>
      <c r="J127" s="30">
        <v>58.21</v>
      </c>
      <c r="K127" s="22" t="s">
        <v>48</v>
      </c>
      <c r="L127" s="66" t="s">
        <v>91</v>
      </c>
      <c r="M127" s="67" t="s">
        <v>227</v>
      </c>
      <c r="N127" s="65" t="s">
        <v>51</v>
      </c>
      <c r="O127" s="68" t="s">
        <v>52</v>
      </c>
      <c r="P127" s="69"/>
      <c r="Q127" s="74"/>
      <c r="R127" s="77" t="s">
        <v>53</v>
      </c>
      <c r="S127" s="75"/>
      <c r="T127" s="78"/>
      <c r="U127" s="77" t="s">
        <v>54</v>
      </c>
      <c r="V127" s="28">
        <v>1.782583348</v>
      </c>
      <c r="W127" s="29">
        <v>37900</v>
      </c>
      <c r="X127" s="26"/>
      <c r="Y127" s="46"/>
      <c r="Z127" s="25"/>
      <c r="AA127" s="43"/>
      <c r="AB127" s="91">
        <f t="shared" si="2"/>
        <v>3158.33333333333</v>
      </c>
      <c r="AC127" s="38">
        <f t="shared" si="3"/>
        <v>2210.83333333333</v>
      </c>
    </row>
    <row r="128" ht="15" customHeight="1" spans="1:29">
      <c r="A128" s="15">
        <v>123</v>
      </c>
      <c r="B128" s="15" t="s">
        <v>292</v>
      </c>
      <c r="C128" s="15" t="s">
        <v>293</v>
      </c>
      <c r="D128" s="22" t="s">
        <v>314</v>
      </c>
      <c r="E128" s="22" t="s">
        <v>315</v>
      </c>
      <c r="F128" s="22" t="s">
        <v>57</v>
      </c>
      <c r="G128" s="22" t="s">
        <v>58</v>
      </c>
      <c r="H128" s="22" t="s">
        <v>10</v>
      </c>
      <c r="I128" s="30">
        <v>58.2302056074766</v>
      </c>
      <c r="J128" s="30">
        <v>58.19</v>
      </c>
      <c r="K128" s="22" t="s">
        <v>48</v>
      </c>
      <c r="L128" s="66" t="s">
        <v>91</v>
      </c>
      <c r="M128" s="67" t="s">
        <v>227</v>
      </c>
      <c r="N128" s="65" t="s">
        <v>51</v>
      </c>
      <c r="O128" s="68" t="s">
        <v>52</v>
      </c>
      <c r="P128" s="69"/>
      <c r="Q128" s="74"/>
      <c r="R128" s="77" t="s">
        <v>53</v>
      </c>
      <c r="S128" s="75"/>
      <c r="T128" s="78"/>
      <c r="U128" s="77" t="s">
        <v>54</v>
      </c>
      <c r="V128" s="28">
        <v>1.78261902</v>
      </c>
      <c r="W128" s="29">
        <v>37900</v>
      </c>
      <c r="X128" s="26"/>
      <c r="Y128" s="46"/>
      <c r="Z128" s="25"/>
      <c r="AA128" s="43"/>
      <c r="AB128" s="91">
        <f t="shared" si="2"/>
        <v>3158.33333333333</v>
      </c>
      <c r="AC128" s="38">
        <f t="shared" si="3"/>
        <v>2210.83333333333</v>
      </c>
    </row>
    <row r="129" ht="15" customHeight="1" spans="1:32">
      <c r="A129" s="15">
        <v>124</v>
      </c>
      <c r="B129" s="15" t="s">
        <v>292</v>
      </c>
      <c r="C129" s="15" t="s">
        <v>293</v>
      </c>
      <c r="D129" s="22" t="s">
        <v>316</v>
      </c>
      <c r="E129" s="22" t="s">
        <v>317</v>
      </c>
      <c r="F129" s="22" t="s">
        <v>71</v>
      </c>
      <c r="G129" s="22" t="s">
        <v>47</v>
      </c>
      <c r="H129" s="22" t="s">
        <v>7</v>
      </c>
      <c r="I129" s="30">
        <v>89.7475887850467</v>
      </c>
      <c r="J129" s="30">
        <v>89.72</v>
      </c>
      <c r="K129" s="22" t="s">
        <v>48</v>
      </c>
      <c r="L129" s="66" t="s">
        <v>91</v>
      </c>
      <c r="M129" s="67" t="s">
        <v>227</v>
      </c>
      <c r="N129" s="65" t="s">
        <v>51</v>
      </c>
      <c r="O129" s="68" t="s">
        <v>52</v>
      </c>
      <c r="P129" s="69"/>
      <c r="Q129" s="74"/>
      <c r="R129" s="77" t="s">
        <v>53</v>
      </c>
      <c r="S129" s="75"/>
      <c r="T129" s="78"/>
      <c r="U129" s="77" t="s">
        <v>54</v>
      </c>
      <c r="V129" s="28">
        <v>1.7426101038528</v>
      </c>
      <c r="W129" s="29">
        <v>57100</v>
      </c>
      <c r="X129" s="26"/>
      <c r="Y129" s="46"/>
      <c r="Z129" s="25"/>
      <c r="AA129" s="43"/>
      <c r="AB129" s="91">
        <f t="shared" si="2"/>
        <v>4758.33333333333</v>
      </c>
      <c r="AC129" s="38">
        <f t="shared" si="3"/>
        <v>3330.83333333333</v>
      </c>
      <c r="AE129" s="1"/>
      <c r="AF129" s="1"/>
    </row>
    <row r="130" ht="15" customHeight="1" spans="1:32">
      <c r="A130" s="15">
        <v>125</v>
      </c>
      <c r="B130" s="15" t="s">
        <v>292</v>
      </c>
      <c r="C130" s="15" t="s">
        <v>293</v>
      </c>
      <c r="D130" s="22" t="s">
        <v>318</v>
      </c>
      <c r="E130" s="22" t="s">
        <v>319</v>
      </c>
      <c r="F130" s="22" t="s">
        <v>46</v>
      </c>
      <c r="G130" s="22" t="s">
        <v>47</v>
      </c>
      <c r="H130" s="22" t="s">
        <v>7</v>
      </c>
      <c r="I130" s="30">
        <v>89.7475887850467</v>
      </c>
      <c r="J130" s="30">
        <v>89.72</v>
      </c>
      <c r="K130" s="22" t="s">
        <v>48</v>
      </c>
      <c r="L130" s="66" t="s">
        <v>108</v>
      </c>
      <c r="M130" s="67" t="s">
        <v>227</v>
      </c>
      <c r="N130" s="65" t="s">
        <v>51</v>
      </c>
      <c r="O130" s="68" t="s">
        <v>52</v>
      </c>
      <c r="P130" s="69"/>
      <c r="Q130" s="74"/>
      <c r="R130" s="77" t="s">
        <v>53</v>
      </c>
      <c r="S130" s="75"/>
      <c r="T130" s="78"/>
      <c r="U130" s="77" t="s">
        <v>54</v>
      </c>
      <c r="V130" s="28">
        <v>1.8137370468672</v>
      </c>
      <c r="W130" s="29">
        <v>59400</v>
      </c>
      <c r="X130" s="26"/>
      <c r="Y130" s="46"/>
      <c r="Z130" s="25"/>
      <c r="AA130" s="43"/>
      <c r="AB130" s="91">
        <f t="shared" si="2"/>
        <v>4950</v>
      </c>
      <c r="AC130" s="38">
        <f t="shared" si="3"/>
        <v>3465</v>
      </c>
      <c r="AE130" s="1"/>
      <c r="AF130" s="1"/>
    </row>
    <row r="131" ht="15" customHeight="1" spans="1:29">
      <c r="A131" s="15">
        <v>126</v>
      </c>
      <c r="B131" s="15" t="s">
        <v>292</v>
      </c>
      <c r="C131" s="15" t="s">
        <v>293</v>
      </c>
      <c r="D131" s="22" t="s">
        <v>320</v>
      </c>
      <c r="E131" s="22" t="s">
        <v>321</v>
      </c>
      <c r="F131" s="22" t="s">
        <v>57</v>
      </c>
      <c r="G131" s="22" t="s">
        <v>58</v>
      </c>
      <c r="H131" s="22" t="s">
        <v>10</v>
      </c>
      <c r="I131" s="30">
        <v>58.2302056074766</v>
      </c>
      <c r="J131" s="30">
        <v>58.19</v>
      </c>
      <c r="K131" s="22" t="s">
        <v>48</v>
      </c>
      <c r="L131" s="66" t="s">
        <v>108</v>
      </c>
      <c r="M131" s="67" t="s">
        <v>227</v>
      </c>
      <c r="N131" s="65" t="s">
        <v>51</v>
      </c>
      <c r="O131" s="68" t="s">
        <v>52</v>
      </c>
      <c r="P131" s="69"/>
      <c r="Q131" s="74"/>
      <c r="R131" s="77" t="s">
        <v>53</v>
      </c>
      <c r="S131" s="75"/>
      <c r="T131" s="78"/>
      <c r="U131" s="77" t="s">
        <v>54</v>
      </c>
      <c r="V131" s="28">
        <v>1.78261902</v>
      </c>
      <c r="W131" s="29">
        <v>37900</v>
      </c>
      <c r="X131" s="26"/>
      <c r="Y131" s="46"/>
      <c r="Z131" s="25"/>
      <c r="AA131" s="43"/>
      <c r="AB131" s="91">
        <f t="shared" si="2"/>
        <v>3158.33333333333</v>
      </c>
      <c r="AC131" s="38">
        <f t="shared" si="3"/>
        <v>2210.83333333333</v>
      </c>
    </row>
    <row r="132" ht="15" customHeight="1" spans="1:29">
      <c r="A132" s="15">
        <v>127</v>
      </c>
      <c r="B132" s="15" t="s">
        <v>292</v>
      </c>
      <c r="C132" s="15" t="s">
        <v>293</v>
      </c>
      <c r="D132" s="22" t="s">
        <v>322</v>
      </c>
      <c r="E132" s="22" t="s">
        <v>323</v>
      </c>
      <c r="F132" s="22" t="s">
        <v>57</v>
      </c>
      <c r="G132" s="22" t="s">
        <v>58</v>
      </c>
      <c r="H132" s="22" t="s">
        <v>10</v>
      </c>
      <c r="I132" s="30">
        <v>58.2302056074766</v>
      </c>
      <c r="J132" s="30">
        <v>58.21</v>
      </c>
      <c r="K132" s="22" t="s">
        <v>48</v>
      </c>
      <c r="L132" s="66" t="s">
        <v>108</v>
      </c>
      <c r="M132" s="67" t="s">
        <v>227</v>
      </c>
      <c r="N132" s="65" t="s">
        <v>51</v>
      </c>
      <c r="O132" s="68" t="s">
        <v>52</v>
      </c>
      <c r="P132" s="69"/>
      <c r="Q132" s="74"/>
      <c r="R132" s="77" t="s">
        <v>53</v>
      </c>
      <c r="S132" s="75"/>
      <c r="T132" s="78"/>
      <c r="U132" s="77" t="s">
        <v>54</v>
      </c>
      <c r="V132" s="28">
        <v>1.782583348</v>
      </c>
      <c r="W132" s="29">
        <v>37900</v>
      </c>
      <c r="X132" s="26"/>
      <c r="Y132" s="46"/>
      <c r="Z132" s="25"/>
      <c r="AA132" s="43"/>
      <c r="AB132" s="91">
        <f t="shared" si="2"/>
        <v>3158.33333333333</v>
      </c>
      <c r="AC132" s="38">
        <f t="shared" si="3"/>
        <v>2210.83333333333</v>
      </c>
    </row>
    <row r="133" ht="15" customHeight="1" spans="1:29">
      <c r="A133" s="15">
        <v>128</v>
      </c>
      <c r="B133" s="15" t="s">
        <v>292</v>
      </c>
      <c r="C133" s="15" t="s">
        <v>293</v>
      </c>
      <c r="D133" s="22" t="s">
        <v>324</v>
      </c>
      <c r="E133" s="22" t="s">
        <v>325</v>
      </c>
      <c r="F133" s="22" t="s">
        <v>57</v>
      </c>
      <c r="G133" s="22" t="s">
        <v>58</v>
      </c>
      <c r="H133" s="22" t="s">
        <v>10</v>
      </c>
      <c r="I133" s="30">
        <v>58.2302056074766</v>
      </c>
      <c r="J133" s="30">
        <v>58.21</v>
      </c>
      <c r="K133" s="22" t="s">
        <v>48</v>
      </c>
      <c r="L133" s="66" t="s">
        <v>108</v>
      </c>
      <c r="M133" s="67" t="s">
        <v>227</v>
      </c>
      <c r="N133" s="65" t="s">
        <v>51</v>
      </c>
      <c r="O133" s="68" t="s">
        <v>52</v>
      </c>
      <c r="P133" s="69"/>
      <c r="Q133" s="74"/>
      <c r="R133" s="77" t="s">
        <v>53</v>
      </c>
      <c r="S133" s="75"/>
      <c r="T133" s="78"/>
      <c r="U133" s="77" t="s">
        <v>54</v>
      </c>
      <c r="V133" s="28">
        <v>1.782583348</v>
      </c>
      <c r="W133" s="29">
        <v>37900</v>
      </c>
      <c r="X133" s="26"/>
      <c r="Y133" s="46"/>
      <c r="Z133" s="25"/>
      <c r="AA133" s="43"/>
      <c r="AB133" s="91">
        <f t="shared" si="2"/>
        <v>3158.33333333333</v>
      </c>
      <c r="AC133" s="38">
        <f t="shared" si="3"/>
        <v>2210.83333333333</v>
      </c>
    </row>
    <row r="134" ht="15" customHeight="1" spans="1:29">
      <c r="A134" s="15">
        <v>129</v>
      </c>
      <c r="B134" s="15" t="s">
        <v>292</v>
      </c>
      <c r="C134" s="15" t="s">
        <v>293</v>
      </c>
      <c r="D134" s="22" t="s">
        <v>326</v>
      </c>
      <c r="E134" s="22" t="s">
        <v>327</v>
      </c>
      <c r="F134" s="22" t="s">
        <v>57</v>
      </c>
      <c r="G134" s="22" t="s">
        <v>58</v>
      </c>
      <c r="H134" s="22" t="s">
        <v>10</v>
      </c>
      <c r="I134" s="30">
        <v>58.2302056074766</v>
      </c>
      <c r="J134" s="30">
        <v>58.19</v>
      </c>
      <c r="K134" s="22" t="s">
        <v>48</v>
      </c>
      <c r="L134" s="66" t="s">
        <v>108</v>
      </c>
      <c r="M134" s="67" t="s">
        <v>227</v>
      </c>
      <c r="N134" s="65" t="s">
        <v>51</v>
      </c>
      <c r="O134" s="68" t="s">
        <v>52</v>
      </c>
      <c r="P134" s="69"/>
      <c r="Q134" s="74"/>
      <c r="R134" s="77" t="s">
        <v>53</v>
      </c>
      <c r="S134" s="75"/>
      <c r="T134" s="78"/>
      <c r="U134" s="77" t="s">
        <v>54</v>
      </c>
      <c r="V134" s="28">
        <v>1.78261902</v>
      </c>
      <c r="W134" s="29">
        <v>37900</v>
      </c>
      <c r="X134" s="26"/>
      <c r="Y134" s="46"/>
      <c r="Z134" s="25"/>
      <c r="AA134" s="43"/>
      <c r="AB134" s="91">
        <f t="shared" si="2"/>
        <v>3158.33333333333</v>
      </c>
      <c r="AC134" s="38">
        <f t="shared" si="3"/>
        <v>2210.83333333333</v>
      </c>
    </row>
    <row r="135" ht="15" customHeight="1" spans="1:32">
      <c r="A135" s="15">
        <v>130</v>
      </c>
      <c r="B135" s="15" t="s">
        <v>292</v>
      </c>
      <c r="C135" s="15" t="s">
        <v>293</v>
      </c>
      <c r="D135" s="22" t="s">
        <v>328</v>
      </c>
      <c r="E135" s="22" t="s">
        <v>329</v>
      </c>
      <c r="F135" s="22" t="s">
        <v>71</v>
      </c>
      <c r="G135" s="22" t="s">
        <v>47</v>
      </c>
      <c r="H135" s="22" t="s">
        <v>7</v>
      </c>
      <c r="I135" s="30">
        <v>89.7475887850467</v>
      </c>
      <c r="J135" s="30">
        <v>89.72</v>
      </c>
      <c r="K135" s="22" t="s">
        <v>48</v>
      </c>
      <c r="L135" s="66" t="s">
        <v>108</v>
      </c>
      <c r="M135" s="67" t="s">
        <v>227</v>
      </c>
      <c r="N135" s="65" t="s">
        <v>51</v>
      </c>
      <c r="O135" s="68" t="s">
        <v>52</v>
      </c>
      <c r="P135" s="69"/>
      <c r="Q135" s="74"/>
      <c r="R135" s="77" t="s">
        <v>53</v>
      </c>
      <c r="S135" s="75"/>
      <c r="T135" s="78"/>
      <c r="U135" s="77" t="s">
        <v>54</v>
      </c>
      <c r="V135" s="28">
        <v>1.7426101038528</v>
      </c>
      <c r="W135" s="29">
        <v>57100</v>
      </c>
      <c r="X135" s="26"/>
      <c r="Y135" s="46"/>
      <c r="Z135" s="25"/>
      <c r="AA135" s="43"/>
      <c r="AB135" s="91">
        <f t="shared" ref="AB135:AB198" si="4">W135/12</f>
        <v>4758.33333333333</v>
      </c>
      <c r="AC135" s="38">
        <f t="shared" ref="AC135:AC198" si="5">AB135*0.7</f>
        <v>3330.83333333333</v>
      </c>
      <c r="AE135" s="1"/>
      <c r="AF135" s="1"/>
    </row>
    <row r="136" ht="15" customHeight="1" spans="1:32">
      <c r="A136" s="15">
        <v>131</v>
      </c>
      <c r="B136" s="15" t="s">
        <v>292</v>
      </c>
      <c r="C136" s="15" t="s">
        <v>293</v>
      </c>
      <c r="D136" s="22" t="s">
        <v>330</v>
      </c>
      <c r="E136" s="22" t="s">
        <v>331</v>
      </c>
      <c r="F136" s="22" t="s">
        <v>46</v>
      </c>
      <c r="G136" s="22" t="s">
        <v>47</v>
      </c>
      <c r="H136" s="22" t="s">
        <v>7</v>
      </c>
      <c r="I136" s="30">
        <v>89.7475887850467</v>
      </c>
      <c r="J136" s="30">
        <v>89.72</v>
      </c>
      <c r="K136" s="22" t="s">
        <v>48</v>
      </c>
      <c r="L136" s="66" t="s">
        <v>125</v>
      </c>
      <c r="M136" s="67" t="s">
        <v>227</v>
      </c>
      <c r="N136" s="65" t="s">
        <v>51</v>
      </c>
      <c r="O136" s="68" t="s">
        <v>52</v>
      </c>
      <c r="P136" s="69"/>
      <c r="Q136" s="74"/>
      <c r="R136" s="77" t="s">
        <v>53</v>
      </c>
      <c r="S136" s="75"/>
      <c r="T136" s="78"/>
      <c r="U136" s="77" t="s">
        <v>54</v>
      </c>
      <c r="V136" s="28">
        <v>1.8137370468672</v>
      </c>
      <c r="W136" s="29">
        <v>59400</v>
      </c>
      <c r="X136" s="26"/>
      <c r="Y136" s="46"/>
      <c r="Z136" s="25"/>
      <c r="AA136" s="43"/>
      <c r="AB136" s="91">
        <f t="shared" si="4"/>
        <v>4950</v>
      </c>
      <c r="AC136" s="38">
        <f t="shared" si="5"/>
        <v>3465</v>
      </c>
      <c r="AE136" s="1"/>
      <c r="AF136" s="1"/>
    </row>
    <row r="137" ht="15" customHeight="1" spans="1:29">
      <c r="A137" s="15">
        <v>132</v>
      </c>
      <c r="B137" s="15" t="s">
        <v>292</v>
      </c>
      <c r="C137" s="15" t="s">
        <v>293</v>
      </c>
      <c r="D137" s="22" t="s">
        <v>332</v>
      </c>
      <c r="E137" s="22" t="s">
        <v>333</v>
      </c>
      <c r="F137" s="22" t="s">
        <v>57</v>
      </c>
      <c r="G137" s="22" t="s">
        <v>58</v>
      </c>
      <c r="H137" s="22" t="s">
        <v>10</v>
      </c>
      <c r="I137" s="30">
        <v>58.2302056074766</v>
      </c>
      <c r="J137" s="30">
        <v>58.19</v>
      </c>
      <c r="K137" s="22" t="s">
        <v>48</v>
      </c>
      <c r="L137" s="66" t="s">
        <v>125</v>
      </c>
      <c r="M137" s="67" t="s">
        <v>227</v>
      </c>
      <c r="N137" s="65" t="s">
        <v>51</v>
      </c>
      <c r="O137" s="68" t="s">
        <v>52</v>
      </c>
      <c r="P137" s="69"/>
      <c r="Q137" s="74"/>
      <c r="R137" s="77" t="s">
        <v>53</v>
      </c>
      <c r="S137" s="75"/>
      <c r="T137" s="78"/>
      <c r="U137" s="77" t="s">
        <v>54</v>
      </c>
      <c r="V137" s="28">
        <v>1.78261902</v>
      </c>
      <c r="W137" s="29">
        <v>37900</v>
      </c>
      <c r="X137" s="26"/>
      <c r="Y137" s="46"/>
      <c r="Z137" s="25"/>
      <c r="AA137" s="43"/>
      <c r="AB137" s="91">
        <f t="shared" si="4"/>
        <v>3158.33333333333</v>
      </c>
      <c r="AC137" s="38">
        <f t="shared" si="5"/>
        <v>2210.83333333333</v>
      </c>
    </row>
    <row r="138" ht="15" customHeight="1" spans="1:29">
      <c r="A138" s="15">
        <v>133</v>
      </c>
      <c r="B138" s="15" t="s">
        <v>292</v>
      </c>
      <c r="C138" s="15" t="s">
        <v>293</v>
      </c>
      <c r="D138" s="22" t="s">
        <v>334</v>
      </c>
      <c r="E138" s="22" t="s">
        <v>335</v>
      </c>
      <c r="F138" s="22" t="s">
        <v>57</v>
      </c>
      <c r="G138" s="22" t="s">
        <v>58</v>
      </c>
      <c r="H138" s="22" t="s">
        <v>10</v>
      </c>
      <c r="I138" s="30">
        <v>58.2302056074766</v>
      </c>
      <c r="J138" s="30">
        <v>58.21</v>
      </c>
      <c r="K138" s="22" t="s">
        <v>48</v>
      </c>
      <c r="L138" s="66" t="s">
        <v>125</v>
      </c>
      <c r="M138" s="67" t="s">
        <v>227</v>
      </c>
      <c r="N138" s="65" t="s">
        <v>51</v>
      </c>
      <c r="O138" s="68" t="s">
        <v>52</v>
      </c>
      <c r="P138" s="69"/>
      <c r="Q138" s="74"/>
      <c r="R138" s="77" t="s">
        <v>53</v>
      </c>
      <c r="S138" s="75"/>
      <c r="T138" s="78"/>
      <c r="U138" s="77" t="s">
        <v>54</v>
      </c>
      <c r="V138" s="28">
        <v>1.782583348</v>
      </c>
      <c r="W138" s="29">
        <v>37900</v>
      </c>
      <c r="X138" s="26"/>
      <c r="Y138" s="46"/>
      <c r="Z138" s="25"/>
      <c r="AA138" s="43"/>
      <c r="AB138" s="91">
        <f t="shared" si="4"/>
        <v>3158.33333333333</v>
      </c>
      <c r="AC138" s="38">
        <f t="shared" si="5"/>
        <v>2210.83333333333</v>
      </c>
    </row>
    <row r="139" ht="15" customHeight="1" spans="1:29">
      <c r="A139" s="15">
        <v>134</v>
      </c>
      <c r="B139" s="15" t="s">
        <v>292</v>
      </c>
      <c r="C139" s="15" t="s">
        <v>293</v>
      </c>
      <c r="D139" s="22" t="s">
        <v>336</v>
      </c>
      <c r="E139" s="22" t="s">
        <v>337</v>
      </c>
      <c r="F139" s="22" t="s">
        <v>57</v>
      </c>
      <c r="G139" s="22" t="s">
        <v>58</v>
      </c>
      <c r="H139" s="22" t="s">
        <v>10</v>
      </c>
      <c r="I139" s="30">
        <v>58.2302056074766</v>
      </c>
      <c r="J139" s="30">
        <v>58.21</v>
      </c>
      <c r="K139" s="22" t="s">
        <v>48</v>
      </c>
      <c r="L139" s="66" t="s">
        <v>125</v>
      </c>
      <c r="M139" s="67" t="s">
        <v>227</v>
      </c>
      <c r="N139" s="65" t="s">
        <v>51</v>
      </c>
      <c r="O139" s="68" t="s">
        <v>52</v>
      </c>
      <c r="P139" s="69"/>
      <c r="Q139" s="74"/>
      <c r="R139" s="77" t="s">
        <v>53</v>
      </c>
      <c r="S139" s="75"/>
      <c r="T139" s="78"/>
      <c r="U139" s="77" t="s">
        <v>54</v>
      </c>
      <c r="V139" s="28">
        <v>1.782583348</v>
      </c>
      <c r="W139" s="29">
        <v>37900</v>
      </c>
      <c r="X139" s="26"/>
      <c r="Y139" s="46"/>
      <c r="Z139" s="25"/>
      <c r="AA139" s="43"/>
      <c r="AB139" s="91">
        <f t="shared" si="4"/>
        <v>3158.33333333333</v>
      </c>
      <c r="AC139" s="38">
        <f t="shared" si="5"/>
        <v>2210.83333333333</v>
      </c>
    </row>
    <row r="140" ht="15" customHeight="1" spans="1:29">
      <c r="A140" s="15">
        <v>135</v>
      </c>
      <c r="B140" s="15" t="s">
        <v>292</v>
      </c>
      <c r="C140" s="15" t="s">
        <v>293</v>
      </c>
      <c r="D140" s="22" t="s">
        <v>338</v>
      </c>
      <c r="E140" s="22" t="s">
        <v>339</v>
      </c>
      <c r="F140" s="22" t="s">
        <v>57</v>
      </c>
      <c r="G140" s="22" t="s">
        <v>58</v>
      </c>
      <c r="H140" s="22" t="s">
        <v>10</v>
      </c>
      <c r="I140" s="30">
        <v>58.2302056074766</v>
      </c>
      <c r="J140" s="30">
        <v>58.19</v>
      </c>
      <c r="K140" s="22" t="s">
        <v>48</v>
      </c>
      <c r="L140" s="66" t="s">
        <v>125</v>
      </c>
      <c r="M140" s="67" t="s">
        <v>227</v>
      </c>
      <c r="N140" s="65" t="s">
        <v>51</v>
      </c>
      <c r="O140" s="68" t="s">
        <v>52</v>
      </c>
      <c r="P140" s="69"/>
      <c r="Q140" s="74"/>
      <c r="R140" s="77" t="s">
        <v>53</v>
      </c>
      <c r="S140" s="75"/>
      <c r="T140" s="78"/>
      <c r="U140" s="77" t="s">
        <v>54</v>
      </c>
      <c r="V140" s="28">
        <v>1.78261902</v>
      </c>
      <c r="W140" s="29">
        <v>37900</v>
      </c>
      <c r="X140" s="26"/>
      <c r="Y140" s="46"/>
      <c r="Z140" s="25"/>
      <c r="AA140" s="43"/>
      <c r="AB140" s="91">
        <f t="shared" si="4"/>
        <v>3158.33333333333</v>
      </c>
      <c r="AC140" s="38">
        <f t="shared" si="5"/>
        <v>2210.83333333333</v>
      </c>
    </row>
    <row r="141" ht="15" customHeight="1" spans="1:32">
      <c r="A141" s="15">
        <v>136</v>
      </c>
      <c r="B141" s="15" t="s">
        <v>292</v>
      </c>
      <c r="C141" s="15" t="s">
        <v>293</v>
      </c>
      <c r="D141" s="22" t="s">
        <v>340</v>
      </c>
      <c r="E141" s="22" t="s">
        <v>341</v>
      </c>
      <c r="F141" s="22" t="s">
        <v>71</v>
      </c>
      <c r="G141" s="22" t="s">
        <v>47</v>
      </c>
      <c r="H141" s="22" t="s">
        <v>7</v>
      </c>
      <c r="I141" s="30">
        <v>89.7475887850467</v>
      </c>
      <c r="J141" s="30">
        <v>89.72</v>
      </c>
      <c r="K141" s="22" t="s">
        <v>48</v>
      </c>
      <c r="L141" s="66" t="s">
        <v>125</v>
      </c>
      <c r="M141" s="67" t="s">
        <v>227</v>
      </c>
      <c r="N141" s="65" t="s">
        <v>51</v>
      </c>
      <c r="O141" s="68" t="s">
        <v>52</v>
      </c>
      <c r="P141" s="69"/>
      <c r="Q141" s="74"/>
      <c r="R141" s="77" t="s">
        <v>53</v>
      </c>
      <c r="S141" s="75"/>
      <c r="T141" s="78"/>
      <c r="U141" s="77" t="s">
        <v>54</v>
      </c>
      <c r="V141" s="28">
        <v>1.7426101038528</v>
      </c>
      <c r="W141" s="29">
        <v>57100</v>
      </c>
      <c r="X141" s="26"/>
      <c r="Y141" s="46"/>
      <c r="Z141" s="25"/>
      <c r="AA141" s="43"/>
      <c r="AB141" s="91">
        <f t="shared" si="4"/>
        <v>4758.33333333333</v>
      </c>
      <c r="AC141" s="38">
        <f t="shared" si="5"/>
        <v>3330.83333333333</v>
      </c>
      <c r="AE141" s="1"/>
      <c r="AF141" s="1"/>
    </row>
    <row r="142" ht="15" customHeight="1" spans="1:32">
      <c r="A142" s="15">
        <v>137</v>
      </c>
      <c r="B142" s="15" t="s">
        <v>292</v>
      </c>
      <c r="C142" s="15" t="s">
        <v>293</v>
      </c>
      <c r="D142" s="22" t="s">
        <v>342</v>
      </c>
      <c r="E142" s="22" t="s">
        <v>343</v>
      </c>
      <c r="F142" s="22" t="s">
        <v>46</v>
      </c>
      <c r="G142" s="22" t="s">
        <v>47</v>
      </c>
      <c r="H142" s="22" t="s">
        <v>7</v>
      </c>
      <c r="I142" s="30">
        <v>89.7475887850467</v>
      </c>
      <c r="J142" s="30">
        <v>89.72</v>
      </c>
      <c r="K142" s="22" t="s">
        <v>48</v>
      </c>
      <c r="L142" s="66" t="s">
        <v>142</v>
      </c>
      <c r="M142" s="67" t="s">
        <v>227</v>
      </c>
      <c r="N142" s="65" t="s">
        <v>51</v>
      </c>
      <c r="O142" s="68" t="s">
        <v>52</v>
      </c>
      <c r="P142" s="69"/>
      <c r="Q142" s="74"/>
      <c r="R142" s="77" t="s">
        <v>53</v>
      </c>
      <c r="S142" s="75"/>
      <c r="T142" s="78"/>
      <c r="U142" s="77" t="s">
        <v>54</v>
      </c>
      <c r="V142" s="28">
        <v>1.85075208864</v>
      </c>
      <c r="W142" s="29">
        <v>60600</v>
      </c>
      <c r="X142" s="26"/>
      <c r="Y142" s="46"/>
      <c r="Z142" s="25"/>
      <c r="AA142" s="43"/>
      <c r="AB142" s="91">
        <f t="shared" si="4"/>
        <v>5050</v>
      </c>
      <c r="AC142" s="38">
        <f t="shared" si="5"/>
        <v>3535</v>
      </c>
      <c r="AE142" s="1"/>
      <c r="AF142" s="1"/>
    </row>
    <row r="143" ht="15" customHeight="1" spans="1:29">
      <c r="A143" s="15">
        <v>138</v>
      </c>
      <c r="B143" s="15" t="s">
        <v>292</v>
      </c>
      <c r="C143" s="15" t="s">
        <v>293</v>
      </c>
      <c r="D143" s="22" t="s">
        <v>344</v>
      </c>
      <c r="E143" s="22" t="s">
        <v>345</v>
      </c>
      <c r="F143" s="22" t="s">
        <v>57</v>
      </c>
      <c r="G143" s="22" t="s">
        <v>58</v>
      </c>
      <c r="H143" s="22" t="s">
        <v>10</v>
      </c>
      <c r="I143" s="30">
        <v>58.2302056074766</v>
      </c>
      <c r="J143" s="30">
        <v>58.19</v>
      </c>
      <c r="K143" s="22" t="s">
        <v>48</v>
      </c>
      <c r="L143" s="66" t="s">
        <v>142</v>
      </c>
      <c r="M143" s="67" t="s">
        <v>227</v>
      </c>
      <c r="N143" s="65" t="s">
        <v>51</v>
      </c>
      <c r="O143" s="68" t="s">
        <v>52</v>
      </c>
      <c r="P143" s="69"/>
      <c r="Q143" s="74"/>
      <c r="R143" s="77" t="s">
        <v>53</v>
      </c>
      <c r="S143" s="75"/>
      <c r="T143" s="78"/>
      <c r="U143" s="77" t="s">
        <v>54</v>
      </c>
      <c r="V143" s="28">
        <v>1.818999</v>
      </c>
      <c r="W143" s="29">
        <v>38600</v>
      </c>
      <c r="X143" s="26"/>
      <c r="Y143" s="46"/>
      <c r="Z143" s="25"/>
      <c r="AA143" s="43"/>
      <c r="AB143" s="91">
        <f t="shared" si="4"/>
        <v>3216.66666666667</v>
      </c>
      <c r="AC143" s="38">
        <f t="shared" si="5"/>
        <v>2251.66666666667</v>
      </c>
    </row>
    <row r="144" ht="15" customHeight="1" spans="1:29">
      <c r="A144" s="15">
        <v>139</v>
      </c>
      <c r="B144" s="15" t="s">
        <v>292</v>
      </c>
      <c r="C144" s="15" t="s">
        <v>293</v>
      </c>
      <c r="D144" s="22" t="s">
        <v>346</v>
      </c>
      <c r="E144" s="22" t="s">
        <v>347</v>
      </c>
      <c r="F144" s="22" t="s">
        <v>57</v>
      </c>
      <c r="G144" s="22" t="s">
        <v>58</v>
      </c>
      <c r="H144" s="22" t="s">
        <v>10</v>
      </c>
      <c r="I144" s="30">
        <v>58.2302056074766</v>
      </c>
      <c r="J144" s="30">
        <v>58.21</v>
      </c>
      <c r="K144" s="22" t="s">
        <v>48</v>
      </c>
      <c r="L144" s="66" t="s">
        <v>142</v>
      </c>
      <c r="M144" s="67" t="s">
        <v>227</v>
      </c>
      <c r="N144" s="65" t="s">
        <v>51</v>
      </c>
      <c r="O144" s="68" t="s">
        <v>52</v>
      </c>
      <c r="P144" s="69"/>
      <c r="Q144" s="74"/>
      <c r="R144" s="77" t="s">
        <v>53</v>
      </c>
      <c r="S144" s="75"/>
      <c r="T144" s="78"/>
      <c r="U144" s="77" t="s">
        <v>54</v>
      </c>
      <c r="V144" s="28">
        <v>1.8189626</v>
      </c>
      <c r="W144" s="29">
        <v>38600</v>
      </c>
      <c r="X144" s="26"/>
      <c r="Y144" s="46"/>
      <c r="Z144" s="25"/>
      <c r="AA144" s="43"/>
      <c r="AB144" s="91">
        <f t="shared" si="4"/>
        <v>3216.66666666667</v>
      </c>
      <c r="AC144" s="38">
        <f t="shared" si="5"/>
        <v>2251.66666666667</v>
      </c>
    </row>
    <row r="145" ht="15" customHeight="1" spans="1:29">
      <c r="A145" s="15">
        <v>140</v>
      </c>
      <c r="B145" s="15" t="s">
        <v>292</v>
      </c>
      <c r="C145" s="15" t="s">
        <v>293</v>
      </c>
      <c r="D145" s="22" t="s">
        <v>348</v>
      </c>
      <c r="E145" s="22" t="s">
        <v>349</v>
      </c>
      <c r="F145" s="22" t="s">
        <v>57</v>
      </c>
      <c r="G145" s="22" t="s">
        <v>58</v>
      </c>
      <c r="H145" s="22" t="s">
        <v>10</v>
      </c>
      <c r="I145" s="30">
        <v>58.2302056074766</v>
      </c>
      <c r="J145" s="30">
        <v>58.21</v>
      </c>
      <c r="K145" s="22" t="s">
        <v>48</v>
      </c>
      <c r="L145" s="66" t="s">
        <v>142</v>
      </c>
      <c r="M145" s="67" t="s">
        <v>227</v>
      </c>
      <c r="N145" s="65" t="s">
        <v>51</v>
      </c>
      <c r="O145" s="68" t="s">
        <v>52</v>
      </c>
      <c r="P145" s="69"/>
      <c r="Q145" s="74"/>
      <c r="R145" s="77" t="s">
        <v>53</v>
      </c>
      <c r="S145" s="75"/>
      <c r="T145" s="78"/>
      <c r="U145" s="77" t="s">
        <v>54</v>
      </c>
      <c r="V145" s="28">
        <v>1.8189626</v>
      </c>
      <c r="W145" s="29">
        <v>38600</v>
      </c>
      <c r="X145" s="26"/>
      <c r="Y145" s="46"/>
      <c r="Z145" s="25"/>
      <c r="AA145" s="43"/>
      <c r="AB145" s="91">
        <f t="shared" si="4"/>
        <v>3216.66666666667</v>
      </c>
      <c r="AC145" s="38">
        <f t="shared" si="5"/>
        <v>2251.66666666667</v>
      </c>
    </row>
    <row r="146" ht="15" customHeight="1" spans="1:29">
      <c r="A146" s="15">
        <v>141</v>
      </c>
      <c r="B146" s="15" t="s">
        <v>292</v>
      </c>
      <c r="C146" s="15" t="s">
        <v>293</v>
      </c>
      <c r="D146" s="22" t="s">
        <v>350</v>
      </c>
      <c r="E146" s="22" t="s">
        <v>351</v>
      </c>
      <c r="F146" s="22" t="s">
        <v>57</v>
      </c>
      <c r="G146" s="22" t="s">
        <v>58</v>
      </c>
      <c r="H146" s="22" t="s">
        <v>10</v>
      </c>
      <c r="I146" s="30">
        <v>58.2302056074766</v>
      </c>
      <c r="J146" s="30">
        <v>58.19</v>
      </c>
      <c r="K146" s="22" t="s">
        <v>48</v>
      </c>
      <c r="L146" s="66" t="s">
        <v>142</v>
      </c>
      <c r="M146" s="67" t="s">
        <v>227</v>
      </c>
      <c r="N146" s="65" t="s">
        <v>51</v>
      </c>
      <c r="O146" s="68" t="s">
        <v>52</v>
      </c>
      <c r="P146" s="69"/>
      <c r="Q146" s="74"/>
      <c r="R146" s="77" t="s">
        <v>53</v>
      </c>
      <c r="S146" s="75"/>
      <c r="T146" s="78"/>
      <c r="U146" s="77" t="s">
        <v>54</v>
      </c>
      <c r="V146" s="28">
        <v>1.818999</v>
      </c>
      <c r="W146" s="29">
        <v>38600</v>
      </c>
      <c r="X146" s="26"/>
      <c r="Y146" s="46"/>
      <c r="Z146" s="25"/>
      <c r="AA146" s="43"/>
      <c r="AB146" s="91">
        <f t="shared" si="4"/>
        <v>3216.66666666667</v>
      </c>
      <c r="AC146" s="38">
        <f t="shared" si="5"/>
        <v>2251.66666666667</v>
      </c>
    </row>
    <row r="147" ht="15" customHeight="1" spans="1:32">
      <c r="A147" s="15">
        <v>142</v>
      </c>
      <c r="B147" s="15" t="s">
        <v>292</v>
      </c>
      <c r="C147" s="15" t="s">
        <v>293</v>
      </c>
      <c r="D147" s="22" t="s">
        <v>352</v>
      </c>
      <c r="E147" s="22" t="s">
        <v>353</v>
      </c>
      <c r="F147" s="22" t="s">
        <v>71</v>
      </c>
      <c r="G147" s="22" t="s">
        <v>47</v>
      </c>
      <c r="H147" s="22" t="s">
        <v>7</v>
      </c>
      <c r="I147" s="30">
        <v>89.7475887850467</v>
      </c>
      <c r="J147" s="30">
        <v>89.72</v>
      </c>
      <c r="K147" s="22" t="s">
        <v>48</v>
      </c>
      <c r="L147" s="66" t="s">
        <v>142</v>
      </c>
      <c r="M147" s="67" t="s">
        <v>227</v>
      </c>
      <c r="N147" s="65" t="s">
        <v>51</v>
      </c>
      <c r="O147" s="68" t="s">
        <v>52</v>
      </c>
      <c r="P147" s="69"/>
      <c r="Q147" s="74"/>
      <c r="R147" s="77" t="s">
        <v>53</v>
      </c>
      <c r="S147" s="75"/>
      <c r="T147" s="78"/>
      <c r="U147" s="77" t="s">
        <v>54</v>
      </c>
      <c r="V147" s="28">
        <v>1.77817357536</v>
      </c>
      <c r="W147" s="29">
        <v>58200</v>
      </c>
      <c r="X147" s="26"/>
      <c r="Y147" s="46"/>
      <c r="Z147" s="25"/>
      <c r="AA147" s="43"/>
      <c r="AB147" s="91">
        <f t="shared" si="4"/>
        <v>4850</v>
      </c>
      <c r="AC147" s="38">
        <f t="shared" si="5"/>
        <v>3395</v>
      </c>
      <c r="AE147" s="1"/>
      <c r="AF147" s="1"/>
    </row>
    <row r="148" ht="15" customHeight="1" spans="1:32">
      <c r="A148" s="15">
        <v>143</v>
      </c>
      <c r="B148" s="15" t="s">
        <v>292</v>
      </c>
      <c r="C148" s="15" t="s">
        <v>293</v>
      </c>
      <c r="D148" s="22" t="s">
        <v>354</v>
      </c>
      <c r="E148" s="22" t="s">
        <v>355</v>
      </c>
      <c r="F148" s="22" t="s">
        <v>46</v>
      </c>
      <c r="G148" s="22" t="s">
        <v>47</v>
      </c>
      <c r="H148" s="22" t="s">
        <v>7</v>
      </c>
      <c r="I148" s="30">
        <v>89.7475887850467</v>
      </c>
      <c r="J148" s="30">
        <v>89.72</v>
      </c>
      <c r="K148" s="22" t="s">
        <v>48</v>
      </c>
      <c r="L148" s="66" t="s">
        <v>159</v>
      </c>
      <c r="M148" s="67" t="s">
        <v>227</v>
      </c>
      <c r="N148" s="65" t="s">
        <v>51</v>
      </c>
      <c r="O148" s="68" t="s">
        <v>52</v>
      </c>
      <c r="P148" s="69"/>
      <c r="Q148" s="74"/>
      <c r="R148" s="77" t="s">
        <v>53</v>
      </c>
      <c r="S148" s="75"/>
      <c r="T148" s="78"/>
      <c r="U148" s="77" t="s">
        <v>54</v>
      </c>
      <c r="V148" s="28">
        <v>1.85075208864</v>
      </c>
      <c r="W148" s="29">
        <v>60600</v>
      </c>
      <c r="X148" s="26"/>
      <c r="Y148" s="46"/>
      <c r="Z148" s="25"/>
      <c r="AA148" s="43"/>
      <c r="AB148" s="91">
        <f t="shared" si="4"/>
        <v>5050</v>
      </c>
      <c r="AC148" s="38">
        <f t="shared" si="5"/>
        <v>3535</v>
      </c>
      <c r="AE148" s="1"/>
      <c r="AF148" s="1"/>
    </row>
    <row r="149" ht="15" customHeight="1" spans="1:29">
      <c r="A149" s="15">
        <v>144</v>
      </c>
      <c r="B149" s="15" t="s">
        <v>292</v>
      </c>
      <c r="C149" s="15" t="s">
        <v>293</v>
      </c>
      <c r="D149" s="22" t="s">
        <v>356</v>
      </c>
      <c r="E149" s="22" t="s">
        <v>357</v>
      </c>
      <c r="F149" s="22" t="s">
        <v>57</v>
      </c>
      <c r="G149" s="22" t="s">
        <v>58</v>
      </c>
      <c r="H149" s="22" t="s">
        <v>10</v>
      </c>
      <c r="I149" s="30">
        <v>58.2302056074766</v>
      </c>
      <c r="J149" s="30">
        <v>58.19</v>
      </c>
      <c r="K149" s="22" t="s">
        <v>48</v>
      </c>
      <c r="L149" s="66" t="s">
        <v>159</v>
      </c>
      <c r="M149" s="67" t="s">
        <v>227</v>
      </c>
      <c r="N149" s="65" t="s">
        <v>51</v>
      </c>
      <c r="O149" s="68" t="s">
        <v>52</v>
      </c>
      <c r="P149" s="69"/>
      <c r="Q149" s="74"/>
      <c r="R149" s="77" t="s">
        <v>53</v>
      </c>
      <c r="S149" s="75"/>
      <c r="T149" s="78"/>
      <c r="U149" s="77" t="s">
        <v>54</v>
      </c>
      <c r="V149" s="28">
        <v>1.818999</v>
      </c>
      <c r="W149" s="29">
        <v>38600</v>
      </c>
      <c r="X149" s="26"/>
      <c r="Y149" s="46"/>
      <c r="Z149" s="25"/>
      <c r="AA149" s="43"/>
      <c r="AB149" s="91">
        <f t="shared" si="4"/>
        <v>3216.66666666667</v>
      </c>
      <c r="AC149" s="38">
        <f t="shared" si="5"/>
        <v>2251.66666666667</v>
      </c>
    </row>
    <row r="150" ht="15" customHeight="1" spans="1:29">
      <c r="A150" s="15">
        <v>145</v>
      </c>
      <c r="B150" s="15" t="s">
        <v>292</v>
      </c>
      <c r="C150" s="15" t="s">
        <v>293</v>
      </c>
      <c r="D150" s="22" t="s">
        <v>358</v>
      </c>
      <c r="E150" s="22" t="s">
        <v>359</v>
      </c>
      <c r="F150" s="22" t="s">
        <v>57</v>
      </c>
      <c r="G150" s="22" t="s">
        <v>58</v>
      </c>
      <c r="H150" s="22" t="s">
        <v>10</v>
      </c>
      <c r="I150" s="30">
        <v>58.2302056074766</v>
      </c>
      <c r="J150" s="30">
        <v>58.21</v>
      </c>
      <c r="K150" s="22" t="s">
        <v>48</v>
      </c>
      <c r="L150" s="66" t="s">
        <v>159</v>
      </c>
      <c r="M150" s="67" t="s">
        <v>227</v>
      </c>
      <c r="N150" s="65" t="s">
        <v>51</v>
      </c>
      <c r="O150" s="68" t="s">
        <v>52</v>
      </c>
      <c r="P150" s="69"/>
      <c r="Q150" s="74"/>
      <c r="R150" s="77" t="s">
        <v>53</v>
      </c>
      <c r="S150" s="75"/>
      <c r="T150" s="78"/>
      <c r="U150" s="77" t="s">
        <v>54</v>
      </c>
      <c r="V150" s="28">
        <v>1.8189626</v>
      </c>
      <c r="W150" s="29">
        <v>38600</v>
      </c>
      <c r="X150" s="26"/>
      <c r="Y150" s="46"/>
      <c r="Z150" s="25"/>
      <c r="AA150" s="43"/>
      <c r="AB150" s="91">
        <f t="shared" si="4"/>
        <v>3216.66666666667</v>
      </c>
      <c r="AC150" s="38">
        <f t="shared" si="5"/>
        <v>2251.66666666667</v>
      </c>
    </row>
    <row r="151" ht="15" customHeight="1" spans="1:29">
      <c r="A151" s="15">
        <v>146</v>
      </c>
      <c r="B151" s="15" t="s">
        <v>292</v>
      </c>
      <c r="C151" s="15" t="s">
        <v>293</v>
      </c>
      <c r="D151" s="22" t="s">
        <v>360</v>
      </c>
      <c r="E151" s="22" t="s">
        <v>361</v>
      </c>
      <c r="F151" s="22" t="s">
        <v>57</v>
      </c>
      <c r="G151" s="22" t="s">
        <v>58</v>
      </c>
      <c r="H151" s="22" t="s">
        <v>10</v>
      </c>
      <c r="I151" s="30">
        <v>58.2302056074766</v>
      </c>
      <c r="J151" s="30">
        <v>58.21</v>
      </c>
      <c r="K151" s="22" t="s">
        <v>48</v>
      </c>
      <c r="L151" s="66" t="s">
        <v>159</v>
      </c>
      <c r="M151" s="67" t="s">
        <v>227</v>
      </c>
      <c r="N151" s="65" t="s">
        <v>51</v>
      </c>
      <c r="O151" s="68" t="s">
        <v>52</v>
      </c>
      <c r="P151" s="69"/>
      <c r="Q151" s="74"/>
      <c r="R151" s="77" t="s">
        <v>53</v>
      </c>
      <c r="S151" s="75"/>
      <c r="T151" s="78"/>
      <c r="U151" s="77" t="s">
        <v>54</v>
      </c>
      <c r="V151" s="28">
        <v>1.8189626</v>
      </c>
      <c r="W151" s="29">
        <v>38600</v>
      </c>
      <c r="X151" s="26"/>
      <c r="Y151" s="46"/>
      <c r="Z151" s="25"/>
      <c r="AA151" s="43"/>
      <c r="AB151" s="91">
        <f t="shared" si="4"/>
        <v>3216.66666666667</v>
      </c>
      <c r="AC151" s="38">
        <f t="shared" si="5"/>
        <v>2251.66666666667</v>
      </c>
    </row>
    <row r="152" ht="15" customHeight="1" spans="1:29">
      <c r="A152" s="15">
        <v>147</v>
      </c>
      <c r="B152" s="15" t="s">
        <v>292</v>
      </c>
      <c r="C152" s="15" t="s">
        <v>293</v>
      </c>
      <c r="D152" s="22" t="s">
        <v>362</v>
      </c>
      <c r="E152" s="22" t="s">
        <v>363</v>
      </c>
      <c r="F152" s="22" t="s">
        <v>57</v>
      </c>
      <c r="G152" s="22" t="s">
        <v>58</v>
      </c>
      <c r="H152" s="22" t="s">
        <v>10</v>
      </c>
      <c r="I152" s="30">
        <v>58.2302056074766</v>
      </c>
      <c r="J152" s="30">
        <v>58.19</v>
      </c>
      <c r="K152" s="22" t="s">
        <v>48</v>
      </c>
      <c r="L152" s="66" t="s">
        <v>159</v>
      </c>
      <c r="M152" s="67" t="s">
        <v>227</v>
      </c>
      <c r="N152" s="65" t="s">
        <v>51</v>
      </c>
      <c r="O152" s="68" t="s">
        <v>52</v>
      </c>
      <c r="P152" s="69"/>
      <c r="Q152" s="74"/>
      <c r="R152" s="77" t="s">
        <v>53</v>
      </c>
      <c r="S152" s="75"/>
      <c r="T152" s="78"/>
      <c r="U152" s="77" t="s">
        <v>54</v>
      </c>
      <c r="V152" s="28">
        <v>1.818999</v>
      </c>
      <c r="W152" s="29">
        <v>38600</v>
      </c>
      <c r="X152" s="26"/>
      <c r="Y152" s="46"/>
      <c r="Z152" s="25"/>
      <c r="AA152" s="43"/>
      <c r="AB152" s="91">
        <f t="shared" si="4"/>
        <v>3216.66666666667</v>
      </c>
      <c r="AC152" s="38">
        <f t="shared" si="5"/>
        <v>2251.66666666667</v>
      </c>
    </row>
    <row r="153" ht="15" customHeight="1" spans="1:32">
      <c r="A153" s="15">
        <v>148</v>
      </c>
      <c r="B153" s="15" t="s">
        <v>292</v>
      </c>
      <c r="C153" s="15" t="s">
        <v>293</v>
      </c>
      <c r="D153" s="22" t="s">
        <v>364</v>
      </c>
      <c r="E153" s="22" t="s">
        <v>365</v>
      </c>
      <c r="F153" s="22" t="s">
        <v>71</v>
      </c>
      <c r="G153" s="22" t="s">
        <v>47</v>
      </c>
      <c r="H153" s="22" t="s">
        <v>7</v>
      </c>
      <c r="I153" s="30">
        <v>89.7475887850467</v>
      </c>
      <c r="J153" s="30">
        <v>89.72</v>
      </c>
      <c r="K153" s="22" t="s">
        <v>48</v>
      </c>
      <c r="L153" s="66" t="s">
        <v>159</v>
      </c>
      <c r="M153" s="67" t="s">
        <v>227</v>
      </c>
      <c r="N153" s="65" t="s">
        <v>51</v>
      </c>
      <c r="O153" s="68" t="s">
        <v>52</v>
      </c>
      <c r="P153" s="69"/>
      <c r="Q153" s="74"/>
      <c r="R153" s="77" t="s">
        <v>53</v>
      </c>
      <c r="S153" s="75"/>
      <c r="T153" s="78"/>
      <c r="U153" s="77" t="s">
        <v>54</v>
      </c>
      <c r="V153" s="28">
        <v>1.77817357536</v>
      </c>
      <c r="W153" s="29">
        <v>58200</v>
      </c>
      <c r="X153" s="26"/>
      <c r="Y153" s="46"/>
      <c r="Z153" s="25"/>
      <c r="AA153" s="43"/>
      <c r="AB153" s="91">
        <f t="shared" si="4"/>
        <v>4850</v>
      </c>
      <c r="AC153" s="38">
        <f t="shared" si="5"/>
        <v>3395</v>
      </c>
      <c r="AE153" s="1"/>
      <c r="AF153" s="1"/>
    </row>
    <row r="154" ht="15" customHeight="1" spans="1:32">
      <c r="A154" s="15">
        <v>149</v>
      </c>
      <c r="B154" s="15" t="s">
        <v>292</v>
      </c>
      <c r="C154" s="15" t="s">
        <v>293</v>
      </c>
      <c r="D154" s="22" t="s">
        <v>366</v>
      </c>
      <c r="E154" s="22" t="s">
        <v>367</v>
      </c>
      <c r="F154" s="22" t="s">
        <v>46</v>
      </c>
      <c r="G154" s="22" t="s">
        <v>47</v>
      </c>
      <c r="H154" s="22" t="s">
        <v>7</v>
      </c>
      <c r="I154" s="30">
        <v>89.7475887850467</v>
      </c>
      <c r="J154" s="30">
        <v>89.72</v>
      </c>
      <c r="K154" s="22" t="s">
        <v>48</v>
      </c>
      <c r="L154" s="66" t="s">
        <v>176</v>
      </c>
      <c r="M154" s="67" t="s">
        <v>227</v>
      </c>
      <c r="N154" s="65" t="s">
        <v>51</v>
      </c>
      <c r="O154" s="68" t="s">
        <v>52</v>
      </c>
      <c r="P154" s="69"/>
      <c r="Q154" s="74"/>
      <c r="R154" s="77" t="s">
        <v>53</v>
      </c>
      <c r="S154" s="75"/>
      <c r="T154" s="78"/>
      <c r="U154" s="77" t="s">
        <v>54</v>
      </c>
      <c r="V154" s="28">
        <v>1.85075208864</v>
      </c>
      <c r="W154" s="29">
        <v>60600</v>
      </c>
      <c r="X154" s="26"/>
      <c r="Y154" s="46"/>
      <c r="Z154" s="25"/>
      <c r="AA154" s="43"/>
      <c r="AB154" s="91">
        <f t="shared" si="4"/>
        <v>5050</v>
      </c>
      <c r="AC154" s="38">
        <f t="shared" si="5"/>
        <v>3535</v>
      </c>
      <c r="AE154" s="1"/>
      <c r="AF154" s="1"/>
    </row>
    <row r="155" ht="15" customHeight="1" spans="1:29">
      <c r="A155" s="15">
        <v>150</v>
      </c>
      <c r="B155" s="15" t="s">
        <v>292</v>
      </c>
      <c r="C155" s="15" t="s">
        <v>293</v>
      </c>
      <c r="D155" s="22" t="s">
        <v>368</v>
      </c>
      <c r="E155" s="22" t="s">
        <v>369</v>
      </c>
      <c r="F155" s="22" t="s">
        <v>57</v>
      </c>
      <c r="G155" s="22" t="s">
        <v>58</v>
      </c>
      <c r="H155" s="22" t="s">
        <v>10</v>
      </c>
      <c r="I155" s="30">
        <v>58.2302056074766</v>
      </c>
      <c r="J155" s="30">
        <v>58.19</v>
      </c>
      <c r="K155" s="22" t="s">
        <v>48</v>
      </c>
      <c r="L155" s="66" t="s">
        <v>176</v>
      </c>
      <c r="M155" s="67" t="s">
        <v>227</v>
      </c>
      <c r="N155" s="65" t="s">
        <v>51</v>
      </c>
      <c r="O155" s="68" t="s">
        <v>52</v>
      </c>
      <c r="P155" s="69"/>
      <c r="Q155" s="74"/>
      <c r="R155" s="77" t="s">
        <v>53</v>
      </c>
      <c r="S155" s="75"/>
      <c r="T155" s="78"/>
      <c r="U155" s="77" t="s">
        <v>54</v>
      </c>
      <c r="V155" s="28">
        <v>1.818999</v>
      </c>
      <c r="W155" s="29">
        <v>38600</v>
      </c>
      <c r="X155" s="26"/>
      <c r="Y155" s="46"/>
      <c r="Z155" s="25"/>
      <c r="AA155" s="43"/>
      <c r="AB155" s="91">
        <f t="shared" si="4"/>
        <v>3216.66666666667</v>
      </c>
      <c r="AC155" s="38">
        <f t="shared" si="5"/>
        <v>2251.66666666667</v>
      </c>
    </row>
    <row r="156" ht="15" customHeight="1" spans="1:29">
      <c r="A156" s="15">
        <v>151</v>
      </c>
      <c r="B156" s="15" t="s">
        <v>292</v>
      </c>
      <c r="C156" s="15" t="s">
        <v>293</v>
      </c>
      <c r="D156" s="22" t="s">
        <v>370</v>
      </c>
      <c r="E156" s="22" t="s">
        <v>371</v>
      </c>
      <c r="F156" s="22" t="s">
        <v>57</v>
      </c>
      <c r="G156" s="22" t="s">
        <v>58</v>
      </c>
      <c r="H156" s="22" t="s">
        <v>10</v>
      </c>
      <c r="I156" s="30">
        <v>58.2302056074766</v>
      </c>
      <c r="J156" s="30">
        <v>58.21</v>
      </c>
      <c r="K156" s="22" t="s">
        <v>48</v>
      </c>
      <c r="L156" s="66" t="s">
        <v>176</v>
      </c>
      <c r="M156" s="67" t="s">
        <v>227</v>
      </c>
      <c r="N156" s="65" t="s">
        <v>51</v>
      </c>
      <c r="O156" s="68" t="s">
        <v>52</v>
      </c>
      <c r="P156" s="69"/>
      <c r="Q156" s="74"/>
      <c r="R156" s="77" t="s">
        <v>53</v>
      </c>
      <c r="S156" s="75"/>
      <c r="T156" s="78"/>
      <c r="U156" s="77" t="s">
        <v>54</v>
      </c>
      <c r="V156" s="28">
        <v>1.8189626</v>
      </c>
      <c r="W156" s="29">
        <v>38600</v>
      </c>
      <c r="X156" s="26"/>
      <c r="Y156" s="46"/>
      <c r="Z156" s="25"/>
      <c r="AA156" s="43"/>
      <c r="AB156" s="91">
        <f t="shared" si="4"/>
        <v>3216.66666666667</v>
      </c>
      <c r="AC156" s="38">
        <f t="shared" si="5"/>
        <v>2251.66666666667</v>
      </c>
    </row>
    <row r="157" ht="15" customHeight="1" spans="1:29">
      <c r="A157" s="15">
        <v>152</v>
      </c>
      <c r="B157" s="15" t="s">
        <v>292</v>
      </c>
      <c r="C157" s="15" t="s">
        <v>293</v>
      </c>
      <c r="D157" s="22" t="s">
        <v>372</v>
      </c>
      <c r="E157" s="22" t="s">
        <v>373</v>
      </c>
      <c r="F157" s="22" t="s">
        <v>57</v>
      </c>
      <c r="G157" s="22" t="s">
        <v>58</v>
      </c>
      <c r="H157" s="22" t="s">
        <v>10</v>
      </c>
      <c r="I157" s="30">
        <v>58.2302056074766</v>
      </c>
      <c r="J157" s="30">
        <v>58.21</v>
      </c>
      <c r="K157" s="22" t="s">
        <v>48</v>
      </c>
      <c r="L157" s="66" t="s">
        <v>176</v>
      </c>
      <c r="M157" s="67" t="s">
        <v>227</v>
      </c>
      <c r="N157" s="65" t="s">
        <v>51</v>
      </c>
      <c r="O157" s="68" t="s">
        <v>52</v>
      </c>
      <c r="P157" s="69"/>
      <c r="Q157" s="74"/>
      <c r="R157" s="77" t="s">
        <v>53</v>
      </c>
      <c r="S157" s="75"/>
      <c r="T157" s="78"/>
      <c r="U157" s="77" t="s">
        <v>54</v>
      </c>
      <c r="V157" s="28">
        <v>1.8189626</v>
      </c>
      <c r="W157" s="29">
        <v>38600</v>
      </c>
      <c r="X157" s="26"/>
      <c r="Y157" s="46"/>
      <c r="Z157" s="25"/>
      <c r="AA157" s="43"/>
      <c r="AB157" s="91">
        <f t="shared" si="4"/>
        <v>3216.66666666667</v>
      </c>
      <c r="AC157" s="38">
        <f t="shared" si="5"/>
        <v>2251.66666666667</v>
      </c>
    </row>
    <row r="158" ht="15" customHeight="1" spans="1:29">
      <c r="A158" s="15">
        <v>153</v>
      </c>
      <c r="B158" s="15" t="s">
        <v>292</v>
      </c>
      <c r="C158" s="15" t="s">
        <v>293</v>
      </c>
      <c r="D158" s="22" t="s">
        <v>374</v>
      </c>
      <c r="E158" s="22" t="s">
        <v>375</v>
      </c>
      <c r="F158" s="22" t="s">
        <v>57</v>
      </c>
      <c r="G158" s="22" t="s">
        <v>58</v>
      </c>
      <c r="H158" s="22" t="s">
        <v>10</v>
      </c>
      <c r="I158" s="30">
        <v>58.2302056074766</v>
      </c>
      <c r="J158" s="30">
        <v>58.19</v>
      </c>
      <c r="K158" s="22" t="s">
        <v>48</v>
      </c>
      <c r="L158" s="66" t="s">
        <v>176</v>
      </c>
      <c r="M158" s="67" t="s">
        <v>227</v>
      </c>
      <c r="N158" s="65" t="s">
        <v>51</v>
      </c>
      <c r="O158" s="68" t="s">
        <v>52</v>
      </c>
      <c r="P158" s="69"/>
      <c r="Q158" s="74"/>
      <c r="R158" s="77" t="s">
        <v>53</v>
      </c>
      <c r="S158" s="75"/>
      <c r="T158" s="78"/>
      <c r="U158" s="77" t="s">
        <v>54</v>
      </c>
      <c r="V158" s="28">
        <v>1.818999</v>
      </c>
      <c r="W158" s="29">
        <v>38600</v>
      </c>
      <c r="X158" s="26"/>
      <c r="Y158" s="46"/>
      <c r="Z158" s="25"/>
      <c r="AA158" s="43"/>
      <c r="AB158" s="91">
        <f t="shared" si="4"/>
        <v>3216.66666666667</v>
      </c>
      <c r="AC158" s="38">
        <f t="shared" si="5"/>
        <v>2251.66666666667</v>
      </c>
    </row>
    <row r="159" ht="15" customHeight="1" spans="1:32">
      <c r="A159" s="15">
        <v>154</v>
      </c>
      <c r="B159" s="15" t="s">
        <v>292</v>
      </c>
      <c r="C159" s="15" t="s">
        <v>293</v>
      </c>
      <c r="D159" s="22" t="s">
        <v>376</v>
      </c>
      <c r="E159" s="22" t="s">
        <v>377</v>
      </c>
      <c r="F159" s="22" t="s">
        <v>71</v>
      </c>
      <c r="G159" s="22" t="s">
        <v>47</v>
      </c>
      <c r="H159" s="22" t="s">
        <v>7</v>
      </c>
      <c r="I159" s="30">
        <v>89.7475887850467</v>
      </c>
      <c r="J159" s="30">
        <v>89.72</v>
      </c>
      <c r="K159" s="22" t="s">
        <v>48</v>
      </c>
      <c r="L159" s="66" t="s">
        <v>176</v>
      </c>
      <c r="M159" s="67" t="s">
        <v>227</v>
      </c>
      <c r="N159" s="65" t="s">
        <v>51</v>
      </c>
      <c r="O159" s="68" t="s">
        <v>52</v>
      </c>
      <c r="P159" s="69"/>
      <c r="Q159" s="74"/>
      <c r="R159" s="77" t="s">
        <v>53</v>
      </c>
      <c r="S159" s="75"/>
      <c r="T159" s="78"/>
      <c r="U159" s="77" t="s">
        <v>54</v>
      </c>
      <c r="V159" s="28">
        <v>1.77817357536</v>
      </c>
      <c r="W159" s="29">
        <v>58200</v>
      </c>
      <c r="X159" s="26"/>
      <c r="Y159" s="46"/>
      <c r="Z159" s="25"/>
      <c r="AA159" s="43"/>
      <c r="AB159" s="91">
        <f t="shared" si="4"/>
        <v>4850</v>
      </c>
      <c r="AC159" s="38">
        <f t="shared" si="5"/>
        <v>3395</v>
      </c>
      <c r="AE159" s="1"/>
      <c r="AF159" s="1"/>
    </row>
    <row r="160" ht="15" customHeight="1" spans="1:32">
      <c r="A160" s="15">
        <v>155</v>
      </c>
      <c r="B160" s="15" t="s">
        <v>292</v>
      </c>
      <c r="C160" s="15" t="s">
        <v>293</v>
      </c>
      <c r="D160" s="22" t="s">
        <v>378</v>
      </c>
      <c r="E160" s="22" t="s">
        <v>379</v>
      </c>
      <c r="F160" s="22" t="s">
        <v>46</v>
      </c>
      <c r="G160" s="22" t="s">
        <v>47</v>
      </c>
      <c r="H160" s="22" t="s">
        <v>7</v>
      </c>
      <c r="I160" s="30">
        <v>89.7475887850467</v>
      </c>
      <c r="J160" s="30">
        <v>89.72</v>
      </c>
      <c r="K160" s="22" t="s">
        <v>48</v>
      </c>
      <c r="L160" s="66" t="s">
        <v>193</v>
      </c>
      <c r="M160" s="67" t="s">
        <v>227</v>
      </c>
      <c r="N160" s="65" t="s">
        <v>51</v>
      </c>
      <c r="O160" s="68" t="s">
        <v>52</v>
      </c>
      <c r="P160" s="69"/>
      <c r="Q160" s="74"/>
      <c r="R160" s="77" t="s">
        <v>53</v>
      </c>
      <c r="S160" s="75"/>
      <c r="T160" s="78"/>
      <c r="U160" s="77" t="s">
        <v>54</v>
      </c>
      <c r="V160" s="28">
        <v>1.8877671304128</v>
      </c>
      <c r="W160" s="29">
        <v>61800</v>
      </c>
      <c r="X160" s="26"/>
      <c r="Y160" s="46"/>
      <c r="Z160" s="25"/>
      <c r="AA160" s="43"/>
      <c r="AB160" s="91">
        <f t="shared" si="4"/>
        <v>5150</v>
      </c>
      <c r="AC160" s="38">
        <f t="shared" si="5"/>
        <v>3605</v>
      </c>
      <c r="AE160" s="1"/>
      <c r="AF160" s="1"/>
    </row>
    <row r="161" ht="15" customHeight="1" spans="1:29">
      <c r="A161" s="15">
        <v>156</v>
      </c>
      <c r="B161" s="15" t="s">
        <v>292</v>
      </c>
      <c r="C161" s="15" t="s">
        <v>293</v>
      </c>
      <c r="D161" s="22" t="s">
        <v>380</v>
      </c>
      <c r="E161" s="22" t="s">
        <v>381</v>
      </c>
      <c r="F161" s="22" t="s">
        <v>57</v>
      </c>
      <c r="G161" s="22" t="s">
        <v>58</v>
      </c>
      <c r="H161" s="22" t="s">
        <v>10</v>
      </c>
      <c r="I161" s="30">
        <v>58.2302056074766</v>
      </c>
      <c r="J161" s="30">
        <v>58.19</v>
      </c>
      <c r="K161" s="22" t="s">
        <v>48</v>
      </c>
      <c r="L161" s="66" t="s">
        <v>193</v>
      </c>
      <c r="M161" s="67" t="s">
        <v>227</v>
      </c>
      <c r="N161" s="65" t="s">
        <v>51</v>
      </c>
      <c r="O161" s="68" t="s">
        <v>52</v>
      </c>
      <c r="P161" s="69"/>
      <c r="Q161" s="74"/>
      <c r="R161" s="77" t="s">
        <v>53</v>
      </c>
      <c r="S161" s="75"/>
      <c r="T161" s="78"/>
      <c r="U161" s="77" t="s">
        <v>54</v>
      </c>
      <c r="V161" s="28">
        <v>1.85537898</v>
      </c>
      <c r="W161" s="29">
        <v>39400</v>
      </c>
      <c r="X161" s="26"/>
      <c r="Y161" s="46"/>
      <c r="Z161" s="25"/>
      <c r="AA161" s="43"/>
      <c r="AB161" s="91">
        <f t="shared" si="4"/>
        <v>3283.33333333333</v>
      </c>
      <c r="AC161" s="38">
        <f t="shared" si="5"/>
        <v>2298.33333333333</v>
      </c>
    </row>
    <row r="162" ht="15" customHeight="1" spans="1:29">
      <c r="A162" s="15">
        <v>157</v>
      </c>
      <c r="B162" s="15" t="s">
        <v>292</v>
      </c>
      <c r="C162" s="15" t="s">
        <v>293</v>
      </c>
      <c r="D162" s="22" t="s">
        <v>382</v>
      </c>
      <c r="E162" s="22" t="s">
        <v>383</v>
      </c>
      <c r="F162" s="22" t="s">
        <v>57</v>
      </c>
      <c r="G162" s="22" t="s">
        <v>58</v>
      </c>
      <c r="H162" s="22" t="s">
        <v>10</v>
      </c>
      <c r="I162" s="30">
        <v>58.2302056074766</v>
      </c>
      <c r="J162" s="30">
        <v>58.21</v>
      </c>
      <c r="K162" s="22" t="s">
        <v>48</v>
      </c>
      <c r="L162" s="66" t="s">
        <v>193</v>
      </c>
      <c r="M162" s="67" t="s">
        <v>227</v>
      </c>
      <c r="N162" s="65" t="s">
        <v>51</v>
      </c>
      <c r="O162" s="68" t="s">
        <v>52</v>
      </c>
      <c r="P162" s="69"/>
      <c r="Q162" s="74"/>
      <c r="R162" s="77" t="s">
        <v>53</v>
      </c>
      <c r="S162" s="75"/>
      <c r="T162" s="78"/>
      <c r="U162" s="77" t="s">
        <v>54</v>
      </c>
      <c r="V162" s="28">
        <v>1.855341852</v>
      </c>
      <c r="W162" s="29">
        <v>39400</v>
      </c>
      <c r="X162" s="26"/>
      <c r="Y162" s="46"/>
      <c r="Z162" s="25"/>
      <c r="AA162" s="43"/>
      <c r="AB162" s="91">
        <f t="shared" si="4"/>
        <v>3283.33333333333</v>
      </c>
      <c r="AC162" s="38">
        <f t="shared" si="5"/>
        <v>2298.33333333333</v>
      </c>
    </row>
    <row r="163" ht="15" customHeight="1" spans="1:29">
      <c r="A163" s="15">
        <v>158</v>
      </c>
      <c r="B163" s="15" t="s">
        <v>292</v>
      </c>
      <c r="C163" s="15" t="s">
        <v>293</v>
      </c>
      <c r="D163" s="22" t="s">
        <v>384</v>
      </c>
      <c r="E163" s="22" t="s">
        <v>385</v>
      </c>
      <c r="F163" s="22" t="s">
        <v>57</v>
      </c>
      <c r="G163" s="22" t="s">
        <v>58</v>
      </c>
      <c r="H163" s="22" t="s">
        <v>10</v>
      </c>
      <c r="I163" s="30">
        <v>58.2302056074766</v>
      </c>
      <c r="J163" s="30">
        <v>58.21</v>
      </c>
      <c r="K163" s="22" t="s">
        <v>48</v>
      </c>
      <c r="L163" s="66" t="s">
        <v>193</v>
      </c>
      <c r="M163" s="67" t="s">
        <v>227</v>
      </c>
      <c r="N163" s="65" t="s">
        <v>51</v>
      </c>
      <c r="O163" s="68" t="s">
        <v>52</v>
      </c>
      <c r="P163" s="69"/>
      <c r="Q163" s="74"/>
      <c r="R163" s="77" t="s">
        <v>53</v>
      </c>
      <c r="S163" s="75"/>
      <c r="T163" s="78"/>
      <c r="U163" s="77" t="s">
        <v>54</v>
      </c>
      <c r="V163" s="28">
        <v>1.855341852</v>
      </c>
      <c r="W163" s="29">
        <v>39400</v>
      </c>
      <c r="X163" s="26"/>
      <c r="Y163" s="46"/>
      <c r="Z163" s="25"/>
      <c r="AA163" s="43"/>
      <c r="AB163" s="91">
        <f t="shared" si="4"/>
        <v>3283.33333333333</v>
      </c>
      <c r="AC163" s="38">
        <f t="shared" si="5"/>
        <v>2298.33333333333</v>
      </c>
    </row>
    <row r="164" ht="15" customHeight="1" spans="1:29">
      <c r="A164" s="15">
        <v>159</v>
      </c>
      <c r="B164" s="15" t="s">
        <v>292</v>
      </c>
      <c r="C164" s="15" t="s">
        <v>293</v>
      </c>
      <c r="D164" s="22" t="s">
        <v>386</v>
      </c>
      <c r="E164" s="22" t="s">
        <v>387</v>
      </c>
      <c r="F164" s="22" t="s">
        <v>57</v>
      </c>
      <c r="G164" s="22" t="s">
        <v>58</v>
      </c>
      <c r="H164" s="22" t="s">
        <v>10</v>
      </c>
      <c r="I164" s="30">
        <v>58.2302056074766</v>
      </c>
      <c r="J164" s="30">
        <v>58.19</v>
      </c>
      <c r="K164" s="22" t="s">
        <v>48</v>
      </c>
      <c r="L164" s="66" t="s">
        <v>193</v>
      </c>
      <c r="M164" s="67" t="s">
        <v>227</v>
      </c>
      <c r="N164" s="65" t="s">
        <v>51</v>
      </c>
      <c r="O164" s="68" t="s">
        <v>52</v>
      </c>
      <c r="P164" s="69"/>
      <c r="Q164" s="74"/>
      <c r="R164" s="77" t="s">
        <v>53</v>
      </c>
      <c r="S164" s="75"/>
      <c r="T164" s="78"/>
      <c r="U164" s="77" t="s">
        <v>54</v>
      </c>
      <c r="V164" s="28">
        <v>1.85537898</v>
      </c>
      <c r="W164" s="29">
        <v>39400</v>
      </c>
      <c r="X164" s="26"/>
      <c r="Y164" s="46"/>
      <c r="Z164" s="25"/>
      <c r="AA164" s="43"/>
      <c r="AB164" s="91">
        <f t="shared" si="4"/>
        <v>3283.33333333333</v>
      </c>
      <c r="AC164" s="38">
        <f t="shared" si="5"/>
        <v>2298.33333333333</v>
      </c>
    </row>
    <row r="165" ht="15" customHeight="1" spans="1:32">
      <c r="A165" s="15">
        <v>160</v>
      </c>
      <c r="B165" s="15" t="s">
        <v>292</v>
      </c>
      <c r="C165" s="15" t="s">
        <v>293</v>
      </c>
      <c r="D165" s="22" t="s">
        <v>388</v>
      </c>
      <c r="E165" s="22" t="s">
        <v>389</v>
      </c>
      <c r="F165" s="22" t="s">
        <v>71</v>
      </c>
      <c r="G165" s="22" t="s">
        <v>47</v>
      </c>
      <c r="H165" s="22" t="s">
        <v>7</v>
      </c>
      <c r="I165" s="30">
        <v>89.7475887850467</v>
      </c>
      <c r="J165" s="30">
        <v>89.72</v>
      </c>
      <c r="K165" s="22" t="s">
        <v>48</v>
      </c>
      <c r="L165" s="66" t="s">
        <v>193</v>
      </c>
      <c r="M165" s="67" t="s">
        <v>227</v>
      </c>
      <c r="N165" s="65" t="s">
        <v>51</v>
      </c>
      <c r="O165" s="68" t="s">
        <v>52</v>
      </c>
      <c r="P165" s="69"/>
      <c r="Q165" s="74"/>
      <c r="R165" s="77" t="s">
        <v>53</v>
      </c>
      <c r="S165" s="75"/>
      <c r="T165" s="78"/>
      <c r="U165" s="77" t="s">
        <v>54</v>
      </c>
      <c r="V165" s="28">
        <v>1.8137370468672</v>
      </c>
      <c r="W165" s="29">
        <v>59400</v>
      </c>
      <c r="X165" s="26"/>
      <c r="Y165" s="46"/>
      <c r="Z165" s="25"/>
      <c r="AA165" s="43"/>
      <c r="AB165" s="91">
        <f t="shared" si="4"/>
        <v>4950</v>
      </c>
      <c r="AC165" s="38">
        <f t="shared" si="5"/>
        <v>3465</v>
      </c>
      <c r="AE165" s="1"/>
      <c r="AF165" s="1"/>
    </row>
    <row r="166" ht="15" customHeight="1" spans="1:32">
      <c r="A166" s="15">
        <v>161</v>
      </c>
      <c r="B166" s="15" t="s">
        <v>292</v>
      </c>
      <c r="C166" s="15" t="s">
        <v>293</v>
      </c>
      <c r="D166" s="22" t="s">
        <v>390</v>
      </c>
      <c r="E166" s="22" t="s">
        <v>391</v>
      </c>
      <c r="F166" s="22" t="s">
        <v>46</v>
      </c>
      <c r="G166" s="22" t="s">
        <v>47</v>
      </c>
      <c r="H166" s="22" t="s">
        <v>7</v>
      </c>
      <c r="I166" s="30">
        <v>89.7475887850467</v>
      </c>
      <c r="J166" s="30">
        <v>89.72</v>
      </c>
      <c r="K166" s="22" t="s">
        <v>48</v>
      </c>
      <c r="L166" s="66" t="s">
        <v>210</v>
      </c>
      <c r="M166" s="67" t="s">
        <v>227</v>
      </c>
      <c r="N166" s="65" t="s">
        <v>51</v>
      </c>
      <c r="O166" s="68" t="s">
        <v>52</v>
      </c>
      <c r="P166" s="69"/>
      <c r="Q166" s="74"/>
      <c r="R166" s="77" t="s">
        <v>53</v>
      </c>
      <c r="S166" s="75"/>
      <c r="T166" s="78"/>
      <c r="U166" s="77" t="s">
        <v>54</v>
      </c>
      <c r="V166" s="28">
        <v>1.8877671304128</v>
      </c>
      <c r="W166" s="29">
        <v>61800</v>
      </c>
      <c r="X166" s="26"/>
      <c r="Y166" s="46"/>
      <c r="Z166" s="25"/>
      <c r="AA166" s="43"/>
      <c r="AB166" s="91">
        <f t="shared" si="4"/>
        <v>5150</v>
      </c>
      <c r="AC166" s="38">
        <f t="shared" si="5"/>
        <v>3605</v>
      </c>
      <c r="AE166" s="1"/>
      <c r="AF166" s="1"/>
    </row>
    <row r="167" ht="15" customHeight="1" spans="1:29">
      <c r="A167" s="15">
        <v>162</v>
      </c>
      <c r="B167" s="15" t="s">
        <v>292</v>
      </c>
      <c r="C167" s="15" t="s">
        <v>293</v>
      </c>
      <c r="D167" s="22" t="s">
        <v>392</v>
      </c>
      <c r="E167" s="22" t="s">
        <v>393</v>
      </c>
      <c r="F167" s="22" t="s">
        <v>57</v>
      </c>
      <c r="G167" s="22" t="s">
        <v>58</v>
      </c>
      <c r="H167" s="22" t="s">
        <v>10</v>
      </c>
      <c r="I167" s="30">
        <v>58.2302056074766</v>
      </c>
      <c r="J167" s="30">
        <v>58.19</v>
      </c>
      <c r="K167" s="22" t="s">
        <v>48</v>
      </c>
      <c r="L167" s="66" t="s">
        <v>210</v>
      </c>
      <c r="M167" s="67" t="s">
        <v>227</v>
      </c>
      <c r="N167" s="65" t="s">
        <v>51</v>
      </c>
      <c r="O167" s="68" t="s">
        <v>52</v>
      </c>
      <c r="P167" s="69"/>
      <c r="Q167" s="74"/>
      <c r="R167" s="77" t="s">
        <v>53</v>
      </c>
      <c r="S167" s="75"/>
      <c r="T167" s="78"/>
      <c r="U167" s="77" t="s">
        <v>54</v>
      </c>
      <c r="V167" s="28">
        <v>1.85537898</v>
      </c>
      <c r="W167" s="29">
        <v>39400</v>
      </c>
      <c r="X167" s="26"/>
      <c r="Y167" s="46"/>
      <c r="Z167" s="25"/>
      <c r="AA167" s="43"/>
      <c r="AB167" s="91">
        <f t="shared" si="4"/>
        <v>3283.33333333333</v>
      </c>
      <c r="AC167" s="38">
        <f t="shared" si="5"/>
        <v>2298.33333333333</v>
      </c>
    </row>
    <row r="168" ht="15" customHeight="1" spans="1:29">
      <c r="A168" s="15">
        <v>163</v>
      </c>
      <c r="B168" s="15" t="s">
        <v>292</v>
      </c>
      <c r="C168" s="15" t="s">
        <v>293</v>
      </c>
      <c r="D168" s="22" t="s">
        <v>394</v>
      </c>
      <c r="E168" s="22" t="s">
        <v>395</v>
      </c>
      <c r="F168" s="22" t="s">
        <v>57</v>
      </c>
      <c r="G168" s="22" t="s">
        <v>58</v>
      </c>
      <c r="H168" s="22" t="s">
        <v>10</v>
      </c>
      <c r="I168" s="30">
        <v>58.2302056074766</v>
      </c>
      <c r="J168" s="30">
        <v>58.21</v>
      </c>
      <c r="K168" s="22" t="s">
        <v>48</v>
      </c>
      <c r="L168" s="66" t="s">
        <v>210</v>
      </c>
      <c r="M168" s="67" t="s">
        <v>227</v>
      </c>
      <c r="N168" s="65" t="s">
        <v>51</v>
      </c>
      <c r="O168" s="68" t="s">
        <v>52</v>
      </c>
      <c r="P168" s="69"/>
      <c r="Q168" s="74"/>
      <c r="R168" s="77" t="s">
        <v>53</v>
      </c>
      <c r="S168" s="75"/>
      <c r="T168" s="78"/>
      <c r="U168" s="77" t="s">
        <v>54</v>
      </c>
      <c r="V168" s="28">
        <v>1.855341852</v>
      </c>
      <c r="W168" s="29">
        <v>39400</v>
      </c>
      <c r="X168" s="26"/>
      <c r="Y168" s="46"/>
      <c r="Z168" s="25"/>
      <c r="AA168" s="43"/>
      <c r="AB168" s="91">
        <f t="shared" si="4"/>
        <v>3283.33333333333</v>
      </c>
      <c r="AC168" s="38">
        <f t="shared" si="5"/>
        <v>2298.33333333333</v>
      </c>
    </row>
    <row r="169" ht="15" customHeight="1" spans="1:29">
      <c r="A169" s="15">
        <v>164</v>
      </c>
      <c r="B169" s="15" t="s">
        <v>292</v>
      </c>
      <c r="C169" s="15" t="s">
        <v>293</v>
      </c>
      <c r="D169" s="22" t="s">
        <v>396</v>
      </c>
      <c r="E169" s="22" t="s">
        <v>397</v>
      </c>
      <c r="F169" s="22" t="s">
        <v>57</v>
      </c>
      <c r="G169" s="22" t="s">
        <v>58</v>
      </c>
      <c r="H169" s="22" t="s">
        <v>10</v>
      </c>
      <c r="I169" s="30">
        <v>58.2302056074766</v>
      </c>
      <c r="J169" s="30">
        <v>58.21</v>
      </c>
      <c r="K169" s="22" t="s">
        <v>48</v>
      </c>
      <c r="L169" s="66" t="s">
        <v>210</v>
      </c>
      <c r="M169" s="67" t="s">
        <v>227</v>
      </c>
      <c r="N169" s="65" t="s">
        <v>51</v>
      </c>
      <c r="O169" s="68" t="s">
        <v>52</v>
      </c>
      <c r="P169" s="69"/>
      <c r="Q169" s="74"/>
      <c r="R169" s="77" t="s">
        <v>53</v>
      </c>
      <c r="S169" s="75"/>
      <c r="T169" s="78"/>
      <c r="U169" s="77" t="s">
        <v>54</v>
      </c>
      <c r="V169" s="28">
        <v>1.855341852</v>
      </c>
      <c r="W169" s="29">
        <v>39400</v>
      </c>
      <c r="X169" s="26"/>
      <c r="Y169" s="46"/>
      <c r="Z169" s="25"/>
      <c r="AA169" s="43"/>
      <c r="AB169" s="91">
        <f t="shared" si="4"/>
        <v>3283.33333333333</v>
      </c>
      <c r="AC169" s="38">
        <f t="shared" si="5"/>
        <v>2298.33333333333</v>
      </c>
    </row>
    <row r="170" ht="15" customHeight="1" spans="1:29">
      <c r="A170" s="15">
        <v>165</v>
      </c>
      <c r="B170" s="15" t="s">
        <v>292</v>
      </c>
      <c r="C170" s="15" t="s">
        <v>293</v>
      </c>
      <c r="D170" s="22" t="s">
        <v>398</v>
      </c>
      <c r="E170" s="22" t="s">
        <v>399</v>
      </c>
      <c r="F170" s="22" t="s">
        <v>57</v>
      </c>
      <c r="G170" s="22" t="s">
        <v>58</v>
      </c>
      <c r="H170" s="22" t="s">
        <v>10</v>
      </c>
      <c r="I170" s="30">
        <v>58.2302056074766</v>
      </c>
      <c r="J170" s="30">
        <v>58.19</v>
      </c>
      <c r="K170" s="22" t="s">
        <v>48</v>
      </c>
      <c r="L170" s="66" t="s">
        <v>210</v>
      </c>
      <c r="M170" s="67" t="s">
        <v>227</v>
      </c>
      <c r="N170" s="65" t="s">
        <v>51</v>
      </c>
      <c r="O170" s="68" t="s">
        <v>52</v>
      </c>
      <c r="P170" s="69"/>
      <c r="Q170" s="74"/>
      <c r="R170" s="77" t="s">
        <v>53</v>
      </c>
      <c r="S170" s="75"/>
      <c r="T170" s="78"/>
      <c r="U170" s="77" t="s">
        <v>54</v>
      </c>
      <c r="V170" s="28">
        <v>1.85537898</v>
      </c>
      <c r="W170" s="29">
        <v>39400</v>
      </c>
      <c r="X170" s="26"/>
      <c r="Y170" s="46"/>
      <c r="Z170" s="25"/>
      <c r="AA170" s="43"/>
      <c r="AB170" s="91">
        <f t="shared" si="4"/>
        <v>3283.33333333333</v>
      </c>
      <c r="AC170" s="38">
        <f t="shared" si="5"/>
        <v>2298.33333333333</v>
      </c>
    </row>
    <row r="171" ht="15" customHeight="1" spans="1:32">
      <c r="A171" s="15">
        <v>166</v>
      </c>
      <c r="B171" s="15" t="s">
        <v>292</v>
      </c>
      <c r="C171" s="15" t="s">
        <v>293</v>
      </c>
      <c r="D171" s="22" t="s">
        <v>400</v>
      </c>
      <c r="E171" s="22" t="s">
        <v>401</v>
      </c>
      <c r="F171" s="22" t="s">
        <v>71</v>
      </c>
      <c r="G171" s="22" t="s">
        <v>47</v>
      </c>
      <c r="H171" s="22" t="s">
        <v>7</v>
      </c>
      <c r="I171" s="30">
        <v>89.7475887850467</v>
      </c>
      <c r="J171" s="30">
        <v>89.72</v>
      </c>
      <c r="K171" s="22" t="s">
        <v>48</v>
      </c>
      <c r="L171" s="66" t="s">
        <v>210</v>
      </c>
      <c r="M171" s="67" t="s">
        <v>227</v>
      </c>
      <c r="N171" s="65" t="s">
        <v>51</v>
      </c>
      <c r="O171" s="68" t="s">
        <v>52</v>
      </c>
      <c r="P171" s="69"/>
      <c r="Q171" s="74"/>
      <c r="R171" s="77" t="s">
        <v>53</v>
      </c>
      <c r="S171" s="75"/>
      <c r="T171" s="78"/>
      <c r="U171" s="77" t="s">
        <v>54</v>
      </c>
      <c r="V171" s="28">
        <v>1.8137370468672</v>
      </c>
      <c r="W171" s="29">
        <v>59400</v>
      </c>
      <c r="X171" s="26"/>
      <c r="Y171" s="46"/>
      <c r="Z171" s="25"/>
      <c r="AA171" s="43"/>
      <c r="AB171" s="91">
        <f t="shared" si="4"/>
        <v>4950</v>
      </c>
      <c r="AC171" s="38">
        <f t="shared" si="5"/>
        <v>3465</v>
      </c>
      <c r="AE171" s="1"/>
      <c r="AF171" s="1"/>
    </row>
    <row r="172" ht="15" customHeight="1" spans="1:32">
      <c r="A172" s="15">
        <v>167</v>
      </c>
      <c r="B172" s="15" t="s">
        <v>292</v>
      </c>
      <c r="C172" s="15" t="s">
        <v>293</v>
      </c>
      <c r="D172" s="22" t="s">
        <v>402</v>
      </c>
      <c r="E172" s="22" t="s">
        <v>403</v>
      </c>
      <c r="F172" s="22" t="s">
        <v>46</v>
      </c>
      <c r="G172" s="22" t="s">
        <v>47</v>
      </c>
      <c r="H172" s="22" t="s">
        <v>7</v>
      </c>
      <c r="I172" s="30">
        <v>89.7475887850467</v>
      </c>
      <c r="J172" s="30">
        <v>89.72</v>
      </c>
      <c r="K172" s="22" t="s">
        <v>48</v>
      </c>
      <c r="L172" s="66" t="s">
        <v>227</v>
      </c>
      <c r="M172" s="67" t="s">
        <v>227</v>
      </c>
      <c r="N172" s="65" t="s">
        <v>51</v>
      </c>
      <c r="O172" s="68" t="s">
        <v>52</v>
      </c>
      <c r="P172" s="69"/>
      <c r="Q172" s="74"/>
      <c r="R172" s="77" t="s">
        <v>53</v>
      </c>
      <c r="S172" s="75"/>
      <c r="T172" s="78"/>
      <c r="U172" s="77" t="s">
        <v>54</v>
      </c>
      <c r="V172" s="28">
        <v>1.8877671304128</v>
      </c>
      <c r="W172" s="29">
        <v>61800</v>
      </c>
      <c r="X172" s="26"/>
      <c r="Y172" s="46"/>
      <c r="Z172" s="25"/>
      <c r="AA172" s="43"/>
      <c r="AB172" s="91">
        <f t="shared" si="4"/>
        <v>5150</v>
      </c>
      <c r="AC172" s="38">
        <f t="shared" si="5"/>
        <v>3605</v>
      </c>
      <c r="AE172" s="1"/>
      <c r="AF172" s="1"/>
    </row>
    <row r="173" ht="15" customHeight="1" spans="1:29">
      <c r="A173" s="15">
        <v>168</v>
      </c>
      <c r="B173" s="15" t="s">
        <v>292</v>
      </c>
      <c r="C173" s="15" t="s">
        <v>293</v>
      </c>
      <c r="D173" s="22" t="s">
        <v>404</v>
      </c>
      <c r="E173" s="22" t="s">
        <v>405</v>
      </c>
      <c r="F173" s="22" t="s">
        <v>57</v>
      </c>
      <c r="G173" s="22" t="s">
        <v>58</v>
      </c>
      <c r="H173" s="22" t="s">
        <v>10</v>
      </c>
      <c r="I173" s="30">
        <v>58.2302056074766</v>
      </c>
      <c r="J173" s="30">
        <v>58.19</v>
      </c>
      <c r="K173" s="22" t="s">
        <v>48</v>
      </c>
      <c r="L173" s="66" t="s">
        <v>227</v>
      </c>
      <c r="M173" s="67" t="s">
        <v>227</v>
      </c>
      <c r="N173" s="65" t="s">
        <v>51</v>
      </c>
      <c r="O173" s="68" t="s">
        <v>52</v>
      </c>
      <c r="P173" s="69"/>
      <c r="Q173" s="74"/>
      <c r="R173" s="77" t="s">
        <v>53</v>
      </c>
      <c r="S173" s="75"/>
      <c r="T173" s="78"/>
      <c r="U173" s="77" t="s">
        <v>54</v>
      </c>
      <c r="V173" s="28">
        <v>1.85537898</v>
      </c>
      <c r="W173" s="29">
        <v>39400</v>
      </c>
      <c r="X173" s="26"/>
      <c r="Y173" s="46"/>
      <c r="Z173" s="25"/>
      <c r="AA173" s="43"/>
      <c r="AB173" s="91">
        <f t="shared" si="4"/>
        <v>3283.33333333333</v>
      </c>
      <c r="AC173" s="38">
        <f t="shared" si="5"/>
        <v>2298.33333333333</v>
      </c>
    </row>
    <row r="174" ht="15" customHeight="1" spans="1:29">
      <c r="A174" s="15">
        <v>169</v>
      </c>
      <c r="B174" s="15" t="s">
        <v>292</v>
      </c>
      <c r="C174" s="15" t="s">
        <v>293</v>
      </c>
      <c r="D174" s="22" t="s">
        <v>406</v>
      </c>
      <c r="E174" s="22" t="s">
        <v>407</v>
      </c>
      <c r="F174" s="22" t="s">
        <v>57</v>
      </c>
      <c r="G174" s="22" t="s">
        <v>58</v>
      </c>
      <c r="H174" s="22" t="s">
        <v>10</v>
      </c>
      <c r="I174" s="30">
        <v>58.2302056074766</v>
      </c>
      <c r="J174" s="30">
        <v>58.21</v>
      </c>
      <c r="K174" s="22" t="s">
        <v>48</v>
      </c>
      <c r="L174" s="66" t="s">
        <v>227</v>
      </c>
      <c r="M174" s="67" t="s">
        <v>227</v>
      </c>
      <c r="N174" s="65" t="s">
        <v>51</v>
      </c>
      <c r="O174" s="68" t="s">
        <v>52</v>
      </c>
      <c r="P174" s="69"/>
      <c r="Q174" s="74"/>
      <c r="R174" s="77" t="s">
        <v>53</v>
      </c>
      <c r="S174" s="75"/>
      <c r="T174" s="78"/>
      <c r="U174" s="77" t="s">
        <v>54</v>
      </c>
      <c r="V174" s="28">
        <v>1.855341852</v>
      </c>
      <c r="W174" s="29">
        <v>39400</v>
      </c>
      <c r="X174" s="26"/>
      <c r="Y174" s="46"/>
      <c r="Z174" s="25"/>
      <c r="AA174" s="43"/>
      <c r="AB174" s="91">
        <f t="shared" si="4"/>
        <v>3283.33333333333</v>
      </c>
      <c r="AC174" s="38">
        <f t="shared" si="5"/>
        <v>2298.33333333333</v>
      </c>
    </row>
    <row r="175" ht="15" customHeight="1" spans="1:29">
      <c r="A175" s="15">
        <v>170</v>
      </c>
      <c r="B175" s="15" t="s">
        <v>292</v>
      </c>
      <c r="C175" s="15" t="s">
        <v>293</v>
      </c>
      <c r="D175" s="22" t="s">
        <v>408</v>
      </c>
      <c r="E175" s="22" t="s">
        <v>409</v>
      </c>
      <c r="F175" s="22" t="s">
        <v>57</v>
      </c>
      <c r="G175" s="22" t="s">
        <v>58</v>
      </c>
      <c r="H175" s="22" t="s">
        <v>10</v>
      </c>
      <c r="I175" s="30">
        <v>58.2302056074766</v>
      </c>
      <c r="J175" s="30">
        <v>58.21</v>
      </c>
      <c r="K175" s="22" t="s">
        <v>48</v>
      </c>
      <c r="L175" s="66" t="s">
        <v>227</v>
      </c>
      <c r="M175" s="67" t="s">
        <v>227</v>
      </c>
      <c r="N175" s="65" t="s">
        <v>51</v>
      </c>
      <c r="O175" s="68" t="s">
        <v>52</v>
      </c>
      <c r="P175" s="69"/>
      <c r="Q175" s="74"/>
      <c r="R175" s="77" t="s">
        <v>53</v>
      </c>
      <c r="S175" s="75"/>
      <c r="T175" s="78"/>
      <c r="U175" s="77" t="s">
        <v>54</v>
      </c>
      <c r="V175" s="28">
        <v>1.855341852</v>
      </c>
      <c r="W175" s="29">
        <v>39400</v>
      </c>
      <c r="X175" s="26"/>
      <c r="Y175" s="46"/>
      <c r="Z175" s="25"/>
      <c r="AA175" s="43"/>
      <c r="AB175" s="91">
        <f t="shared" si="4"/>
        <v>3283.33333333333</v>
      </c>
      <c r="AC175" s="38">
        <f t="shared" si="5"/>
        <v>2298.33333333333</v>
      </c>
    </row>
    <row r="176" ht="15" customHeight="1" spans="1:29">
      <c r="A176" s="15">
        <v>171</v>
      </c>
      <c r="B176" s="15" t="s">
        <v>292</v>
      </c>
      <c r="C176" s="15" t="s">
        <v>293</v>
      </c>
      <c r="D176" s="22" t="s">
        <v>410</v>
      </c>
      <c r="E176" s="22" t="s">
        <v>411</v>
      </c>
      <c r="F176" s="22" t="s">
        <v>57</v>
      </c>
      <c r="G176" s="22" t="s">
        <v>58</v>
      </c>
      <c r="H176" s="22" t="s">
        <v>10</v>
      </c>
      <c r="I176" s="30">
        <v>58.2302056074766</v>
      </c>
      <c r="J176" s="30">
        <v>58.19</v>
      </c>
      <c r="K176" s="22" t="s">
        <v>48</v>
      </c>
      <c r="L176" s="66" t="s">
        <v>227</v>
      </c>
      <c r="M176" s="67" t="s">
        <v>227</v>
      </c>
      <c r="N176" s="65" t="s">
        <v>51</v>
      </c>
      <c r="O176" s="68" t="s">
        <v>52</v>
      </c>
      <c r="P176" s="69"/>
      <c r="Q176" s="74"/>
      <c r="R176" s="77" t="s">
        <v>53</v>
      </c>
      <c r="S176" s="75"/>
      <c r="T176" s="78"/>
      <c r="U176" s="77" t="s">
        <v>54</v>
      </c>
      <c r="V176" s="28">
        <v>1.85537898</v>
      </c>
      <c r="W176" s="29">
        <v>39400</v>
      </c>
      <c r="X176" s="26"/>
      <c r="Y176" s="46"/>
      <c r="Z176" s="25"/>
      <c r="AA176" s="43"/>
      <c r="AB176" s="91">
        <f t="shared" si="4"/>
        <v>3283.33333333333</v>
      </c>
      <c r="AC176" s="38">
        <f t="shared" si="5"/>
        <v>2298.33333333333</v>
      </c>
    </row>
    <row r="177" ht="15" customHeight="1" spans="1:32">
      <c r="A177" s="15">
        <v>172</v>
      </c>
      <c r="B177" s="15" t="s">
        <v>292</v>
      </c>
      <c r="C177" s="15" t="s">
        <v>293</v>
      </c>
      <c r="D177" s="22" t="s">
        <v>412</v>
      </c>
      <c r="E177" s="22" t="s">
        <v>413</v>
      </c>
      <c r="F177" s="22" t="s">
        <v>71</v>
      </c>
      <c r="G177" s="22" t="s">
        <v>47</v>
      </c>
      <c r="H177" s="22" t="s">
        <v>7</v>
      </c>
      <c r="I177" s="30">
        <v>89.7475887850467</v>
      </c>
      <c r="J177" s="30">
        <v>89.72</v>
      </c>
      <c r="K177" s="22" t="s">
        <v>48</v>
      </c>
      <c r="L177" s="66" t="s">
        <v>227</v>
      </c>
      <c r="M177" s="67" t="s">
        <v>227</v>
      </c>
      <c r="N177" s="65" t="s">
        <v>51</v>
      </c>
      <c r="O177" s="68" t="s">
        <v>52</v>
      </c>
      <c r="P177" s="69"/>
      <c r="Q177" s="74"/>
      <c r="R177" s="77" t="s">
        <v>53</v>
      </c>
      <c r="S177" s="75"/>
      <c r="T177" s="78"/>
      <c r="U177" s="77" t="s">
        <v>54</v>
      </c>
      <c r="V177" s="28">
        <v>1.8137370468672</v>
      </c>
      <c r="W177" s="29">
        <v>59400</v>
      </c>
      <c r="X177" s="26"/>
      <c r="Y177" s="46"/>
      <c r="Z177" s="25"/>
      <c r="AA177" s="43"/>
      <c r="AB177" s="91">
        <f t="shared" si="4"/>
        <v>4950</v>
      </c>
      <c r="AC177" s="38">
        <f t="shared" si="5"/>
        <v>3465</v>
      </c>
      <c r="AE177" s="1"/>
      <c r="AF177" s="1"/>
    </row>
    <row r="178" ht="15" customHeight="1" spans="1:29">
      <c r="A178" s="15">
        <v>173</v>
      </c>
      <c r="B178" s="15" t="s">
        <v>292</v>
      </c>
      <c r="C178" s="15" t="s">
        <v>414</v>
      </c>
      <c r="D178" s="22" t="s">
        <v>415</v>
      </c>
      <c r="E178" s="22" t="s">
        <v>416</v>
      </c>
      <c r="F178" s="22" t="s">
        <v>46</v>
      </c>
      <c r="G178" s="61" t="s">
        <v>417</v>
      </c>
      <c r="H178" s="22" t="s">
        <v>10</v>
      </c>
      <c r="I178" s="30">
        <v>59.6612928895984</v>
      </c>
      <c r="J178" s="30">
        <v>59.69</v>
      </c>
      <c r="K178" s="22" t="s">
        <v>48</v>
      </c>
      <c r="L178" s="66" t="s">
        <v>74</v>
      </c>
      <c r="M178" s="67" t="s">
        <v>227</v>
      </c>
      <c r="N178" s="65" t="s">
        <v>51</v>
      </c>
      <c r="O178" s="68" t="s">
        <v>52</v>
      </c>
      <c r="P178" s="69"/>
      <c r="Q178" s="74"/>
      <c r="R178" s="77" t="s">
        <v>53</v>
      </c>
      <c r="S178" s="75"/>
      <c r="T178" s="78"/>
      <c r="U178" s="77" t="s">
        <v>54</v>
      </c>
      <c r="V178" s="28">
        <v>1.742920792704</v>
      </c>
      <c r="W178" s="29">
        <v>38000</v>
      </c>
      <c r="X178" s="26"/>
      <c r="Y178" s="46"/>
      <c r="Z178" s="25"/>
      <c r="AA178" s="43"/>
      <c r="AB178" s="91">
        <f t="shared" si="4"/>
        <v>3166.66666666667</v>
      </c>
      <c r="AC178" s="38">
        <f t="shared" si="5"/>
        <v>2216.66666666667</v>
      </c>
    </row>
    <row r="179" ht="15" customHeight="1" spans="1:29">
      <c r="A179" s="15">
        <v>174</v>
      </c>
      <c r="B179" s="15" t="s">
        <v>292</v>
      </c>
      <c r="C179" s="15" t="s">
        <v>414</v>
      </c>
      <c r="D179" s="22" t="s">
        <v>418</v>
      </c>
      <c r="E179" s="22" t="s">
        <v>419</v>
      </c>
      <c r="F179" s="22" t="s">
        <v>57</v>
      </c>
      <c r="G179" s="61" t="s">
        <v>420</v>
      </c>
      <c r="H179" s="22" t="s">
        <v>10</v>
      </c>
      <c r="I179" s="30">
        <v>59.1655319087969</v>
      </c>
      <c r="J179" s="30">
        <v>59.19</v>
      </c>
      <c r="K179" s="22" t="s">
        <v>48</v>
      </c>
      <c r="L179" s="66" t="s">
        <v>74</v>
      </c>
      <c r="M179" s="67" t="s">
        <v>227</v>
      </c>
      <c r="N179" s="65" t="s">
        <v>51</v>
      </c>
      <c r="O179" s="68" t="s">
        <v>52</v>
      </c>
      <c r="P179" s="69"/>
      <c r="Q179" s="74"/>
      <c r="R179" s="77" t="s">
        <v>53</v>
      </c>
      <c r="S179" s="75"/>
      <c r="T179" s="78"/>
      <c r="U179" s="77" t="s">
        <v>54</v>
      </c>
      <c r="V179" s="28">
        <v>1.7096020032</v>
      </c>
      <c r="W179" s="29">
        <v>36900</v>
      </c>
      <c r="X179" s="26"/>
      <c r="Y179" s="46"/>
      <c r="Z179" s="25"/>
      <c r="AA179" s="43"/>
      <c r="AB179" s="91">
        <f t="shared" si="4"/>
        <v>3075</v>
      </c>
      <c r="AC179" s="38">
        <f t="shared" si="5"/>
        <v>2152.5</v>
      </c>
    </row>
    <row r="180" ht="15" customHeight="1" spans="1:29">
      <c r="A180" s="15">
        <v>175</v>
      </c>
      <c r="B180" s="15" t="s">
        <v>292</v>
      </c>
      <c r="C180" s="15" t="s">
        <v>414</v>
      </c>
      <c r="D180" s="22" t="s">
        <v>421</v>
      </c>
      <c r="E180" s="22" t="s">
        <v>422</v>
      </c>
      <c r="F180" s="22" t="s">
        <v>57</v>
      </c>
      <c r="G180" s="61" t="s">
        <v>420</v>
      </c>
      <c r="H180" s="22" t="s">
        <v>10</v>
      </c>
      <c r="I180" s="30">
        <v>59.1655319087969</v>
      </c>
      <c r="J180" s="30">
        <v>59.19</v>
      </c>
      <c r="K180" s="22" t="s">
        <v>48</v>
      </c>
      <c r="L180" s="66" t="s">
        <v>74</v>
      </c>
      <c r="M180" s="67" t="s">
        <v>227</v>
      </c>
      <c r="N180" s="65" t="s">
        <v>51</v>
      </c>
      <c r="O180" s="68" t="s">
        <v>52</v>
      </c>
      <c r="P180" s="69"/>
      <c r="Q180" s="74"/>
      <c r="R180" s="77" t="s">
        <v>53</v>
      </c>
      <c r="S180" s="75"/>
      <c r="T180" s="78"/>
      <c r="U180" s="77" t="s">
        <v>54</v>
      </c>
      <c r="V180" s="28">
        <v>1.7096020032</v>
      </c>
      <c r="W180" s="29">
        <v>36900</v>
      </c>
      <c r="X180" s="26"/>
      <c r="Y180" s="46"/>
      <c r="Z180" s="25"/>
      <c r="AA180" s="43"/>
      <c r="AB180" s="91">
        <f t="shared" si="4"/>
        <v>3075</v>
      </c>
      <c r="AC180" s="38">
        <f t="shared" si="5"/>
        <v>2152.5</v>
      </c>
    </row>
    <row r="181" ht="15" customHeight="1" spans="1:29">
      <c r="A181" s="15">
        <v>176</v>
      </c>
      <c r="B181" s="15" t="s">
        <v>292</v>
      </c>
      <c r="C181" s="15" t="s">
        <v>414</v>
      </c>
      <c r="D181" s="22" t="s">
        <v>423</v>
      </c>
      <c r="E181" s="22" t="s">
        <v>424</v>
      </c>
      <c r="F181" s="22" t="s">
        <v>57</v>
      </c>
      <c r="G181" s="61" t="s">
        <v>420</v>
      </c>
      <c r="H181" s="22" t="s">
        <v>10</v>
      </c>
      <c r="I181" s="30">
        <v>59.1655319087969</v>
      </c>
      <c r="J181" s="30">
        <v>59.19</v>
      </c>
      <c r="K181" s="22" t="s">
        <v>48</v>
      </c>
      <c r="L181" s="66" t="s">
        <v>74</v>
      </c>
      <c r="M181" s="67" t="s">
        <v>227</v>
      </c>
      <c r="N181" s="65" t="s">
        <v>51</v>
      </c>
      <c r="O181" s="68" t="s">
        <v>52</v>
      </c>
      <c r="P181" s="69"/>
      <c r="Q181" s="74"/>
      <c r="R181" s="77" t="s">
        <v>53</v>
      </c>
      <c r="S181" s="75"/>
      <c r="T181" s="78"/>
      <c r="U181" s="77" t="s">
        <v>54</v>
      </c>
      <c r="V181" s="28">
        <v>1.7096020032</v>
      </c>
      <c r="W181" s="29">
        <v>36900</v>
      </c>
      <c r="X181" s="26"/>
      <c r="Y181" s="46"/>
      <c r="Z181" s="25"/>
      <c r="AA181" s="43"/>
      <c r="AB181" s="91">
        <f t="shared" si="4"/>
        <v>3075</v>
      </c>
      <c r="AC181" s="38">
        <f t="shared" si="5"/>
        <v>2152.5</v>
      </c>
    </row>
    <row r="182" ht="15" customHeight="1" spans="1:29">
      <c r="A182" s="15">
        <v>177</v>
      </c>
      <c r="B182" s="15" t="s">
        <v>292</v>
      </c>
      <c r="C182" s="15" t="s">
        <v>414</v>
      </c>
      <c r="D182" s="22" t="s">
        <v>425</v>
      </c>
      <c r="E182" s="22" t="s">
        <v>426</v>
      </c>
      <c r="F182" s="22" t="s">
        <v>57</v>
      </c>
      <c r="G182" s="61" t="s">
        <v>420</v>
      </c>
      <c r="H182" s="22" t="s">
        <v>10</v>
      </c>
      <c r="I182" s="30">
        <v>59.1655319087969</v>
      </c>
      <c r="J182" s="30">
        <v>59.19</v>
      </c>
      <c r="K182" s="22" t="s">
        <v>48</v>
      </c>
      <c r="L182" s="66" t="s">
        <v>74</v>
      </c>
      <c r="M182" s="67" t="s">
        <v>227</v>
      </c>
      <c r="N182" s="65" t="s">
        <v>51</v>
      </c>
      <c r="O182" s="68" t="s">
        <v>52</v>
      </c>
      <c r="P182" s="69"/>
      <c r="Q182" s="74"/>
      <c r="R182" s="77" t="s">
        <v>53</v>
      </c>
      <c r="S182" s="75"/>
      <c r="T182" s="78"/>
      <c r="U182" s="77" t="s">
        <v>54</v>
      </c>
      <c r="V182" s="28">
        <v>1.7096020032</v>
      </c>
      <c r="W182" s="29">
        <v>36900</v>
      </c>
      <c r="X182" s="26"/>
      <c r="Y182" s="46"/>
      <c r="Z182" s="25"/>
      <c r="AA182" s="43"/>
      <c r="AB182" s="91">
        <f t="shared" si="4"/>
        <v>3075</v>
      </c>
      <c r="AC182" s="38">
        <f t="shared" si="5"/>
        <v>2152.5</v>
      </c>
    </row>
    <row r="183" ht="15" customHeight="1" spans="1:32">
      <c r="A183" s="15">
        <v>178</v>
      </c>
      <c r="B183" s="15" t="s">
        <v>292</v>
      </c>
      <c r="C183" s="15" t="s">
        <v>414</v>
      </c>
      <c r="D183" s="22" t="s">
        <v>427</v>
      </c>
      <c r="E183" s="22" t="s">
        <v>428</v>
      </c>
      <c r="F183" s="22" t="s">
        <v>71</v>
      </c>
      <c r="G183" s="61" t="s">
        <v>429</v>
      </c>
      <c r="H183" s="22" t="s">
        <v>38</v>
      </c>
      <c r="I183" s="30">
        <v>49.7035794752139</v>
      </c>
      <c r="J183" s="30">
        <v>49.72</v>
      </c>
      <c r="K183" s="22" t="s">
        <v>48</v>
      </c>
      <c r="L183" s="66" t="s">
        <v>74</v>
      </c>
      <c r="M183" s="67" t="s">
        <v>227</v>
      </c>
      <c r="N183" s="65" t="s">
        <v>51</v>
      </c>
      <c r="O183" s="68" t="s">
        <v>52</v>
      </c>
      <c r="P183" s="69"/>
      <c r="Q183" s="74"/>
      <c r="R183" s="77" t="s">
        <v>53</v>
      </c>
      <c r="S183" s="75"/>
      <c r="T183" s="78"/>
      <c r="U183" s="77" t="s">
        <v>54</v>
      </c>
      <c r="V183" s="28">
        <v>1.65747471164621</v>
      </c>
      <c r="W183" s="29">
        <v>30100</v>
      </c>
      <c r="X183" s="26"/>
      <c r="Y183" s="46"/>
      <c r="Z183" s="25"/>
      <c r="AA183" s="43"/>
      <c r="AB183" s="91">
        <f t="shared" si="4"/>
        <v>2508.33333333333</v>
      </c>
      <c r="AC183" s="38">
        <f t="shared" si="5"/>
        <v>1755.83333333333</v>
      </c>
      <c r="AE183" s="1"/>
      <c r="AF183" s="1"/>
    </row>
    <row r="184" ht="15" customHeight="1" spans="1:29">
      <c r="A184" s="15">
        <v>179</v>
      </c>
      <c r="B184" s="15" t="s">
        <v>292</v>
      </c>
      <c r="C184" s="15" t="s">
        <v>414</v>
      </c>
      <c r="D184" s="22" t="s">
        <v>430</v>
      </c>
      <c r="E184" s="22" t="s">
        <v>431</v>
      </c>
      <c r="F184" s="22" t="s">
        <v>46</v>
      </c>
      <c r="G184" s="22" t="s">
        <v>417</v>
      </c>
      <c r="H184" s="22" t="s">
        <v>10</v>
      </c>
      <c r="I184" s="30">
        <v>59.6612928895984</v>
      </c>
      <c r="J184" s="30">
        <v>59.69</v>
      </c>
      <c r="K184" s="22" t="s">
        <v>48</v>
      </c>
      <c r="L184" s="66" t="s">
        <v>91</v>
      </c>
      <c r="M184" s="67" t="s">
        <v>227</v>
      </c>
      <c r="N184" s="65" t="s">
        <v>51</v>
      </c>
      <c r="O184" s="68" t="s">
        <v>52</v>
      </c>
      <c r="P184" s="69"/>
      <c r="Q184" s="74"/>
      <c r="R184" s="77" t="s">
        <v>53</v>
      </c>
      <c r="S184" s="75"/>
      <c r="T184" s="78"/>
      <c r="U184" s="77" t="s">
        <v>54</v>
      </c>
      <c r="V184" s="28">
        <v>1.779231642552</v>
      </c>
      <c r="W184" s="29">
        <v>38800</v>
      </c>
      <c r="X184" s="26"/>
      <c r="Y184" s="46"/>
      <c r="Z184" s="25"/>
      <c r="AA184" s="43"/>
      <c r="AB184" s="91">
        <f t="shared" si="4"/>
        <v>3233.33333333333</v>
      </c>
      <c r="AC184" s="38">
        <f t="shared" si="5"/>
        <v>2263.33333333333</v>
      </c>
    </row>
    <row r="185" ht="15" customHeight="1" spans="1:29">
      <c r="A185" s="15">
        <v>180</v>
      </c>
      <c r="B185" s="15" t="s">
        <v>292</v>
      </c>
      <c r="C185" s="15" t="s">
        <v>414</v>
      </c>
      <c r="D185" s="22" t="s">
        <v>432</v>
      </c>
      <c r="E185" s="22" t="s">
        <v>433</v>
      </c>
      <c r="F185" s="22" t="s">
        <v>57</v>
      </c>
      <c r="G185" s="22" t="s">
        <v>420</v>
      </c>
      <c r="H185" s="22" t="s">
        <v>10</v>
      </c>
      <c r="I185" s="30">
        <v>59.1655319087969</v>
      </c>
      <c r="J185" s="30">
        <v>59.19</v>
      </c>
      <c r="K185" s="22" t="s">
        <v>48</v>
      </c>
      <c r="L185" s="66" t="s">
        <v>91</v>
      </c>
      <c r="M185" s="67" t="s">
        <v>227</v>
      </c>
      <c r="N185" s="65" t="s">
        <v>51</v>
      </c>
      <c r="O185" s="68" t="s">
        <v>52</v>
      </c>
      <c r="P185" s="69"/>
      <c r="Q185" s="74"/>
      <c r="R185" s="77" t="s">
        <v>53</v>
      </c>
      <c r="S185" s="75"/>
      <c r="T185" s="78"/>
      <c r="U185" s="77" t="s">
        <v>54</v>
      </c>
      <c r="V185" s="28">
        <v>1.7452187116</v>
      </c>
      <c r="W185" s="29">
        <v>37700</v>
      </c>
      <c r="X185" s="26"/>
      <c r="Y185" s="46"/>
      <c r="Z185" s="25"/>
      <c r="AA185" s="43"/>
      <c r="AB185" s="91">
        <f t="shared" si="4"/>
        <v>3141.66666666667</v>
      </c>
      <c r="AC185" s="38">
        <f t="shared" si="5"/>
        <v>2199.16666666667</v>
      </c>
    </row>
    <row r="186" ht="15" customHeight="1" spans="1:29">
      <c r="A186" s="15">
        <v>181</v>
      </c>
      <c r="B186" s="15" t="s">
        <v>292</v>
      </c>
      <c r="C186" s="15" t="s">
        <v>414</v>
      </c>
      <c r="D186" s="22" t="s">
        <v>434</v>
      </c>
      <c r="E186" s="22" t="s">
        <v>435</v>
      </c>
      <c r="F186" s="22" t="s">
        <v>57</v>
      </c>
      <c r="G186" s="22" t="s">
        <v>420</v>
      </c>
      <c r="H186" s="22" t="s">
        <v>10</v>
      </c>
      <c r="I186" s="30">
        <v>59.1655319087969</v>
      </c>
      <c r="J186" s="30">
        <v>59.19</v>
      </c>
      <c r="K186" s="22" t="s">
        <v>48</v>
      </c>
      <c r="L186" s="66" t="s">
        <v>91</v>
      </c>
      <c r="M186" s="67" t="s">
        <v>227</v>
      </c>
      <c r="N186" s="65" t="s">
        <v>51</v>
      </c>
      <c r="O186" s="68" t="s">
        <v>52</v>
      </c>
      <c r="P186" s="69"/>
      <c r="Q186" s="74"/>
      <c r="R186" s="77" t="s">
        <v>53</v>
      </c>
      <c r="S186" s="75"/>
      <c r="T186" s="78"/>
      <c r="U186" s="77" t="s">
        <v>54</v>
      </c>
      <c r="V186" s="28">
        <v>1.7452187116</v>
      </c>
      <c r="W186" s="29">
        <v>37700</v>
      </c>
      <c r="X186" s="26"/>
      <c r="Y186" s="46"/>
      <c r="Z186" s="25"/>
      <c r="AA186" s="43"/>
      <c r="AB186" s="91">
        <f t="shared" si="4"/>
        <v>3141.66666666667</v>
      </c>
      <c r="AC186" s="38">
        <f t="shared" si="5"/>
        <v>2199.16666666667</v>
      </c>
    </row>
    <row r="187" ht="15" customHeight="1" spans="1:29">
      <c r="A187" s="15">
        <v>182</v>
      </c>
      <c r="B187" s="15" t="s">
        <v>292</v>
      </c>
      <c r="C187" s="15" t="s">
        <v>414</v>
      </c>
      <c r="D187" s="22" t="s">
        <v>436</v>
      </c>
      <c r="E187" s="22" t="s">
        <v>437</v>
      </c>
      <c r="F187" s="22" t="s">
        <v>57</v>
      </c>
      <c r="G187" s="22" t="s">
        <v>420</v>
      </c>
      <c r="H187" s="22" t="s">
        <v>10</v>
      </c>
      <c r="I187" s="30">
        <v>59.1655319087969</v>
      </c>
      <c r="J187" s="30">
        <v>59.19</v>
      </c>
      <c r="K187" s="22" t="s">
        <v>48</v>
      </c>
      <c r="L187" s="66" t="s">
        <v>91</v>
      </c>
      <c r="M187" s="67" t="s">
        <v>227</v>
      </c>
      <c r="N187" s="65" t="s">
        <v>51</v>
      </c>
      <c r="O187" s="68" t="s">
        <v>52</v>
      </c>
      <c r="P187" s="69"/>
      <c r="Q187" s="74"/>
      <c r="R187" s="77" t="s">
        <v>53</v>
      </c>
      <c r="S187" s="75"/>
      <c r="T187" s="78"/>
      <c r="U187" s="77" t="s">
        <v>54</v>
      </c>
      <c r="V187" s="28">
        <v>1.7452187116</v>
      </c>
      <c r="W187" s="29">
        <v>37700</v>
      </c>
      <c r="X187" s="26"/>
      <c r="Y187" s="46"/>
      <c r="Z187" s="25"/>
      <c r="AA187" s="43"/>
      <c r="AB187" s="91">
        <f t="shared" si="4"/>
        <v>3141.66666666667</v>
      </c>
      <c r="AC187" s="38">
        <f t="shared" si="5"/>
        <v>2199.16666666667</v>
      </c>
    </row>
    <row r="188" ht="15" customHeight="1" spans="1:29">
      <c r="A188" s="15">
        <v>183</v>
      </c>
      <c r="B188" s="15" t="s">
        <v>292</v>
      </c>
      <c r="C188" s="15" t="s">
        <v>414</v>
      </c>
      <c r="D188" s="22" t="s">
        <v>438</v>
      </c>
      <c r="E188" s="22" t="s">
        <v>439</v>
      </c>
      <c r="F188" s="22" t="s">
        <v>57</v>
      </c>
      <c r="G188" s="22" t="s">
        <v>420</v>
      </c>
      <c r="H188" s="22" t="s">
        <v>10</v>
      </c>
      <c r="I188" s="30">
        <v>59.1655319087969</v>
      </c>
      <c r="J188" s="30">
        <v>59.19</v>
      </c>
      <c r="K188" s="22" t="s">
        <v>48</v>
      </c>
      <c r="L188" s="66" t="s">
        <v>91</v>
      </c>
      <c r="M188" s="67" t="s">
        <v>227</v>
      </c>
      <c r="N188" s="65" t="s">
        <v>51</v>
      </c>
      <c r="O188" s="68" t="s">
        <v>52</v>
      </c>
      <c r="P188" s="69"/>
      <c r="Q188" s="74"/>
      <c r="R188" s="77" t="s">
        <v>53</v>
      </c>
      <c r="S188" s="75"/>
      <c r="T188" s="78"/>
      <c r="U188" s="77" t="s">
        <v>54</v>
      </c>
      <c r="V188" s="28">
        <v>1.7452187116</v>
      </c>
      <c r="W188" s="29">
        <v>37700</v>
      </c>
      <c r="X188" s="26"/>
      <c r="Y188" s="46"/>
      <c r="Z188" s="25"/>
      <c r="AA188" s="43"/>
      <c r="AB188" s="91">
        <f t="shared" si="4"/>
        <v>3141.66666666667</v>
      </c>
      <c r="AC188" s="38">
        <f t="shared" si="5"/>
        <v>2199.16666666667</v>
      </c>
    </row>
    <row r="189" ht="15" customHeight="1" spans="1:32">
      <c r="A189" s="15">
        <v>184</v>
      </c>
      <c r="B189" s="15" t="s">
        <v>292</v>
      </c>
      <c r="C189" s="15" t="s">
        <v>414</v>
      </c>
      <c r="D189" s="22" t="s">
        <v>440</v>
      </c>
      <c r="E189" s="22" t="s">
        <v>441</v>
      </c>
      <c r="F189" s="22" t="s">
        <v>71</v>
      </c>
      <c r="G189" s="22" t="s">
        <v>429</v>
      </c>
      <c r="H189" s="22" t="s">
        <v>38</v>
      </c>
      <c r="I189" s="30">
        <v>49.7035794752139</v>
      </c>
      <c r="J189" s="30">
        <v>49.72</v>
      </c>
      <c r="K189" s="22" t="s">
        <v>48</v>
      </c>
      <c r="L189" s="66" t="s">
        <v>91</v>
      </c>
      <c r="M189" s="67" t="s">
        <v>227</v>
      </c>
      <c r="N189" s="65" t="s">
        <v>51</v>
      </c>
      <c r="O189" s="68" t="s">
        <v>52</v>
      </c>
      <c r="P189" s="69"/>
      <c r="Q189" s="74"/>
      <c r="R189" s="77" t="s">
        <v>53</v>
      </c>
      <c r="S189" s="75"/>
      <c r="T189" s="78"/>
      <c r="U189" s="77" t="s">
        <v>54</v>
      </c>
      <c r="V189" s="28">
        <v>1.6920054348055</v>
      </c>
      <c r="W189" s="29">
        <v>30700</v>
      </c>
      <c r="X189" s="26"/>
      <c r="Y189" s="46"/>
      <c r="Z189" s="25"/>
      <c r="AA189" s="43"/>
      <c r="AB189" s="91">
        <f t="shared" si="4"/>
        <v>2558.33333333333</v>
      </c>
      <c r="AC189" s="38">
        <f t="shared" si="5"/>
        <v>1790.83333333333</v>
      </c>
      <c r="AE189" s="1"/>
      <c r="AF189" s="1"/>
    </row>
    <row r="190" ht="15" customHeight="1" spans="1:29">
      <c r="A190" s="15">
        <v>185</v>
      </c>
      <c r="B190" s="15" t="s">
        <v>292</v>
      </c>
      <c r="C190" s="15" t="s">
        <v>414</v>
      </c>
      <c r="D190" s="22" t="s">
        <v>442</v>
      </c>
      <c r="E190" s="22" t="s">
        <v>443</v>
      </c>
      <c r="F190" s="22" t="s">
        <v>46</v>
      </c>
      <c r="G190" s="22" t="s">
        <v>417</v>
      </c>
      <c r="H190" s="22" t="s">
        <v>10</v>
      </c>
      <c r="I190" s="30">
        <v>59.6612928895984</v>
      </c>
      <c r="J190" s="30">
        <v>59.69</v>
      </c>
      <c r="K190" s="22" t="s">
        <v>48</v>
      </c>
      <c r="L190" s="66" t="s">
        <v>108</v>
      </c>
      <c r="M190" s="67" t="s">
        <v>227</v>
      </c>
      <c r="N190" s="65" t="s">
        <v>51</v>
      </c>
      <c r="O190" s="68" t="s">
        <v>52</v>
      </c>
      <c r="P190" s="69"/>
      <c r="Q190" s="74"/>
      <c r="R190" s="77" t="s">
        <v>53</v>
      </c>
      <c r="S190" s="75"/>
      <c r="T190" s="78"/>
      <c r="U190" s="77" t="s">
        <v>54</v>
      </c>
      <c r="V190" s="28">
        <v>1.779231642552</v>
      </c>
      <c r="W190" s="29">
        <v>38800</v>
      </c>
      <c r="X190" s="26"/>
      <c r="Y190" s="46"/>
      <c r="Z190" s="25"/>
      <c r="AA190" s="43"/>
      <c r="AB190" s="91">
        <f t="shared" si="4"/>
        <v>3233.33333333333</v>
      </c>
      <c r="AC190" s="38">
        <f t="shared" si="5"/>
        <v>2263.33333333333</v>
      </c>
    </row>
    <row r="191" ht="15" customHeight="1" spans="1:29">
      <c r="A191" s="15">
        <v>186</v>
      </c>
      <c r="B191" s="15" t="s">
        <v>292</v>
      </c>
      <c r="C191" s="15" t="s">
        <v>414</v>
      </c>
      <c r="D191" s="22" t="s">
        <v>444</v>
      </c>
      <c r="E191" s="22" t="s">
        <v>445</v>
      </c>
      <c r="F191" s="22" t="s">
        <v>57</v>
      </c>
      <c r="G191" s="22" t="s">
        <v>420</v>
      </c>
      <c r="H191" s="22" t="s">
        <v>10</v>
      </c>
      <c r="I191" s="30">
        <v>59.1655319087969</v>
      </c>
      <c r="J191" s="30">
        <v>59.19</v>
      </c>
      <c r="K191" s="22" t="s">
        <v>48</v>
      </c>
      <c r="L191" s="66" t="s">
        <v>108</v>
      </c>
      <c r="M191" s="67" t="s">
        <v>227</v>
      </c>
      <c r="N191" s="65" t="s">
        <v>51</v>
      </c>
      <c r="O191" s="68" t="s">
        <v>52</v>
      </c>
      <c r="P191" s="69"/>
      <c r="Q191" s="74"/>
      <c r="R191" s="77" t="s">
        <v>53</v>
      </c>
      <c r="S191" s="75"/>
      <c r="T191" s="78"/>
      <c r="U191" s="77" t="s">
        <v>54</v>
      </c>
      <c r="V191" s="28">
        <v>1.7452187116</v>
      </c>
      <c r="W191" s="29">
        <v>37700</v>
      </c>
      <c r="X191" s="26"/>
      <c r="Y191" s="46"/>
      <c r="Z191" s="25"/>
      <c r="AA191" s="43"/>
      <c r="AB191" s="91">
        <f t="shared" si="4"/>
        <v>3141.66666666667</v>
      </c>
      <c r="AC191" s="38">
        <f t="shared" si="5"/>
        <v>2199.16666666667</v>
      </c>
    </row>
    <row r="192" ht="15" customHeight="1" spans="1:29">
      <c r="A192" s="15">
        <v>187</v>
      </c>
      <c r="B192" s="15" t="s">
        <v>292</v>
      </c>
      <c r="C192" s="15" t="s">
        <v>414</v>
      </c>
      <c r="D192" s="22" t="s">
        <v>446</v>
      </c>
      <c r="E192" s="22" t="s">
        <v>447</v>
      </c>
      <c r="F192" s="22" t="s">
        <v>57</v>
      </c>
      <c r="G192" s="22" t="s">
        <v>420</v>
      </c>
      <c r="H192" s="22" t="s">
        <v>10</v>
      </c>
      <c r="I192" s="30">
        <v>59.1655319087969</v>
      </c>
      <c r="J192" s="30">
        <v>59.19</v>
      </c>
      <c r="K192" s="22" t="s">
        <v>48</v>
      </c>
      <c r="L192" s="66" t="s">
        <v>108</v>
      </c>
      <c r="M192" s="67" t="s">
        <v>227</v>
      </c>
      <c r="N192" s="65" t="s">
        <v>51</v>
      </c>
      <c r="O192" s="68" t="s">
        <v>52</v>
      </c>
      <c r="P192" s="69"/>
      <c r="Q192" s="74"/>
      <c r="R192" s="77" t="s">
        <v>53</v>
      </c>
      <c r="S192" s="75"/>
      <c r="T192" s="78"/>
      <c r="U192" s="77" t="s">
        <v>54</v>
      </c>
      <c r="V192" s="28">
        <v>1.7452187116</v>
      </c>
      <c r="W192" s="29">
        <v>37700</v>
      </c>
      <c r="X192" s="26"/>
      <c r="Y192" s="46"/>
      <c r="Z192" s="25"/>
      <c r="AA192" s="43"/>
      <c r="AB192" s="91">
        <f t="shared" si="4"/>
        <v>3141.66666666667</v>
      </c>
      <c r="AC192" s="38">
        <f t="shared" si="5"/>
        <v>2199.16666666667</v>
      </c>
    </row>
    <row r="193" ht="15" customHeight="1" spans="1:29">
      <c r="A193" s="15">
        <v>188</v>
      </c>
      <c r="B193" s="15" t="s">
        <v>292</v>
      </c>
      <c r="C193" s="15" t="s">
        <v>414</v>
      </c>
      <c r="D193" s="22" t="s">
        <v>448</v>
      </c>
      <c r="E193" s="22" t="s">
        <v>449</v>
      </c>
      <c r="F193" s="22" t="s">
        <v>57</v>
      </c>
      <c r="G193" s="22" t="s">
        <v>420</v>
      </c>
      <c r="H193" s="22" t="s">
        <v>10</v>
      </c>
      <c r="I193" s="30">
        <v>59.1655319087969</v>
      </c>
      <c r="J193" s="30">
        <v>59.19</v>
      </c>
      <c r="K193" s="22" t="s">
        <v>48</v>
      </c>
      <c r="L193" s="66" t="s">
        <v>108</v>
      </c>
      <c r="M193" s="67" t="s">
        <v>227</v>
      </c>
      <c r="N193" s="65" t="s">
        <v>51</v>
      </c>
      <c r="O193" s="68" t="s">
        <v>52</v>
      </c>
      <c r="P193" s="69"/>
      <c r="Q193" s="74"/>
      <c r="R193" s="77" t="s">
        <v>53</v>
      </c>
      <c r="S193" s="75"/>
      <c r="T193" s="78"/>
      <c r="U193" s="77" t="s">
        <v>54</v>
      </c>
      <c r="V193" s="28">
        <v>1.7452187116</v>
      </c>
      <c r="W193" s="29">
        <v>37700</v>
      </c>
      <c r="X193" s="26"/>
      <c r="Y193" s="46"/>
      <c r="Z193" s="25"/>
      <c r="AA193" s="43"/>
      <c r="AB193" s="91">
        <f t="shared" si="4"/>
        <v>3141.66666666667</v>
      </c>
      <c r="AC193" s="38">
        <f t="shared" si="5"/>
        <v>2199.16666666667</v>
      </c>
    </row>
    <row r="194" ht="15" customHeight="1" spans="1:29">
      <c r="A194" s="15">
        <v>189</v>
      </c>
      <c r="B194" s="15" t="s">
        <v>292</v>
      </c>
      <c r="C194" s="15" t="s">
        <v>414</v>
      </c>
      <c r="D194" s="22" t="s">
        <v>450</v>
      </c>
      <c r="E194" s="22" t="s">
        <v>451</v>
      </c>
      <c r="F194" s="22" t="s">
        <v>57</v>
      </c>
      <c r="G194" s="22" t="s">
        <v>420</v>
      </c>
      <c r="H194" s="22" t="s">
        <v>10</v>
      </c>
      <c r="I194" s="30">
        <v>59.1655319087969</v>
      </c>
      <c r="J194" s="30">
        <v>59.19</v>
      </c>
      <c r="K194" s="22" t="s">
        <v>48</v>
      </c>
      <c r="L194" s="66" t="s">
        <v>108</v>
      </c>
      <c r="M194" s="67" t="s">
        <v>227</v>
      </c>
      <c r="N194" s="65" t="s">
        <v>51</v>
      </c>
      <c r="O194" s="68" t="s">
        <v>52</v>
      </c>
      <c r="P194" s="69"/>
      <c r="Q194" s="74"/>
      <c r="R194" s="77" t="s">
        <v>53</v>
      </c>
      <c r="S194" s="75"/>
      <c r="T194" s="78"/>
      <c r="U194" s="77" t="s">
        <v>54</v>
      </c>
      <c r="V194" s="28">
        <v>1.7452187116</v>
      </c>
      <c r="W194" s="29">
        <v>37700</v>
      </c>
      <c r="X194" s="26"/>
      <c r="Y194" s="46"/>
      <c r="Z194" s="25"/>
      <c r="AA194" s="43"/>
      <c r="AB194" s="91">
        <f t="shared" si="4"/>
        <v>3141.66666666667</v>
      </c>
      <c r="AC194" s="38">
        <f t="shared" si="5"/>
        <v>2199.16666666667</v>
      </c>
    </row>
    <row r="195" ht="15" customHeight="1" spans="1:32">
      <c r="A195" s="15">
        <v>190</v>
      </c>
      <c r="B195" s="15" t="s">
        <v>292</v>
      </c>
      <c r="C195" s="15" t="s">
        <v>414</v>
      </c>
      <c r="D195" s="22" t="s">
        <v>452</v>
      </c>
      <c r="E195" s="22" t="s">
        <v>453</v>
      </c>
      <c r="F195" s="22" t="s">
        <v>71</v>
      </c>
      <c r="G195" s="22" t="s">
        <v>429</v>
      </c>
      <c r="H195" s="22" t="s">
        <v>38</v>
      </c>
      <c r="I195" s="30">
        <v>49.7035794752139</v>
      </c>
      <c r="J195" s="30">
        <v>49.72</v>
      </c>
      <c r="K195" s="22" t="s">
        <v>48</v>
      </c>
      <c r="L195" s="66" t="s">
        <v>108</v>
      </c>
      <c r="M195" s="67" t="s">
        <v>227</v>
      </c>
      <c r="N195" s="65" t="s">
        <v>51</v>
      </c>
      <c r="O195" s="68" t="s">
        <v>52</v>
      </c>
      <c r="P195" s="69"/>
      <c r="Q195" s="74"/>
      <c r="R195" s="77" t="s">
        <v>53</v>
      </c>
      <c r="S195" s="75"/>
      <c r="T195" s="78"/>
      <c r="U195" s="77" t="s">
        <v>54</v>
      </c>
      <c r="V195" s="28">
        <v>1.6920054348055</v>
      </c>
      <c r="W195" s="29">
        <v>30700</v>
      </c>
      <c r="X195" s="26"/>
      <c r="Y195" s="46"/>
      <c r="Z195" s="25"/>
      <c r="AA195" s="43"/>
      <c r="AB195" s="91">
        <f t="shared" si="4"/>
        <v>2558.33333333333</v>
      </c>
      <c r="AC195" s="38">
        <f t="shared" si="5"/>
        <v>1790.83333333333</v>
      </c>
      <c r="AE195" s="1"/>
      <c r="AF195" s="1"/>
    </row>
    <row r="196" ht="15" customHeight="1" spans="1:29">
      <c r="A196" s="15">
        <v>191</v>
      </c>
      <c r="B196" s="15" t="s">
        <v>292</v>
      </c>
      <c r="C196" s="15" t="s">
        <v>414</v>
      </c>
      <c r="D196" s="22" t="s">
        <v>454</v>
      </c>
      <c r="E196" s="22" t="s">
        <v>455</v>
      </c>
      <c r="F196" s="22" t="s">
        <v>46</v>
      </c>
      <c r="G196" s="22" t="s">
        <v>417</v>
      </c>
      <c r="H196" s="22" t="s">
        <v>10</v>
      </c>
      <c r="I196" s="30">
        <v>59.6612928895984</v>
      </c>
      <c r="J196" s="30">
        <v>59.69</v>
      </c>
      <c r="K196" s="22" t="s">
        <v>48</v>
      </c>
      <c r="L196" s="66" t="s">
        <v>125</v>
      </c>
      <c r="M196" s="67" t="s">
        <v>227</v>
      </c>
      <c r="N196" s="65" t="s">
        <v>51</v>
      </c>
      <c r="O196" s="68" t="s">
        <v>52</v>
      </c>
      <c r="P196" s="69"/>
      <c r="Q196" s="74"/>
      <c r="R196" s="77" t="s">
        <v>53</v>
      </c>
      <c r="S196" s="75"/>
      <c r="T196" s="78"/>
      <c r="U196" s="77" t="s">
        <v>54</v>
      </c>
      <c r="V196" s="28">
        <v>1.779231642552</v>
      </c>
      <c r="W196" s="29">
        <v>38800</v>
      </c>
      <c r="X196" s="26"/>
      <c r="Y196" s="46"/>
      <c r="Z196" s="25"/>
      <c r="AA196" s="43"/>
      <c r="AB196" s="91">
        <f t="shared" si="4"/>
        <v>3233.33333333333</v>
      </c>
      <c r="AC196" s="38">
        <f t="shared" si="5"/>
        <v>2263.33333333333</v>
      </c>
    </row>
    <row r="197" ht="15" customHeight="1" spans="1:29">
      <c r="A197" s="15">
        <v>192</v>
      </c>
      <c r="B197" s="15" t="s">
        <v>292</v>
      </c>
      <c r="C197" s="15" t="s">
        <v>414</v>
      </c>
      <c r="D197" s="22" t="s">
        <v>456</v>
      </c>
      <c r="E197" s="22" t="s">
        <v>457</v>
      </c>
      <c r="F197" s="22" t="s">
        <v>57</v>
      </c>
      <c r="G197" s="22" t="s">
        <v>420</v>
      </c>
      <c r="H197" s="22" t="s">
        <v>10</v>
      </c>
      <c r="I197" s="30">
        <v>59.1655319087969</v>
      </c>
      <c r="J197" s="30">
        <v>59.19</v>
      </c>
      <c r="K197" s="22" t="s">
        <v>48</v>
      </c>
      <c r="L197" s="66" t="s">
        <v>125</v>
      </c>
      <c r="M197" s="67" t="s">
        <v>227</v>
      </c>
      <c r="N197" s="65" t="s">
        <v>51</v>
      </c>
      <c r="O197" s="68" t="s">
        <v>52</v>
      </c>
      <c r="P197" s="69"/>
      <c r="Q197" s="74"/>
      <c r="R197" s="77" t="s">
        <v>53</v>
      </c>
      <c r="S197" s="75"/>
      <c r="T197" s="78"/>
      <c r="U197" s="77" t="s">
        <v>54</v>
      </c>
      <c r="V197" s="28">
        <v>1.7452187116</v>
      </c>
      <c r="W197" s="29">
        <v>37700</v>
      </c>
      <c r="X197" s="26"/>
      <c r="Y197" s="46"/>
      <c r="Z197" s="25"/>
      <c r="AA197" s="43"/>
      <c r="AB197" s="91">
        <f t="shared" si="4"/>
        <v>3141.66666666667</v>
      </c>
      <c r="AC197" s="38">
        <f t="shared" si="5"/>
        <v>2199.16666666667</v>
      </c>
    </row>
    <row r="198" ht="15" customHeight="1" spans="1:29">
      <c r="A198" s="15">
        <v>193</v>
      </c>
      <c r="B198" s="15" t="s">
        <v>292</v>
      </c>
      <c r="C198" s="15" t="s">
        <v>414</v>
      </c>
      <c r="D198" s="22" t="s">
        <v>458</v>
      </c>
      <c r="E198" s="22" t="s">
        <v>459</v>
      </c>
      <c r="F198" s="22" t="s">
        <v>57</v>
      </c>
      <c r="G198" s="22" t="s">
        <v>420</v>
      </c>
      <c r="H198" s="22" t="s">
        <v>10</v>
      </c>
      <c r="I198" s="30">
        <v>59.1655319087969</v>
      </c>
      <c r="J198" s="30">
        <v>59.19</v>
      </c>
      <c r="K198" s="22" t="s">
        <v>48</v>
      </c>
      <c r="L198" s="66" t="s">
        <v>125</v>
      </c>
      <c r="M198" s="67" t="s">
        <v>227</v>
      </c>
      <c r="N198" s="65" t="s">
        <v>51</v>
      </c>
      <c r="O198" s="68" t="s">
        <v>52</v>
      </c>
      <c r="P198" s="69"/>
      <c r="Q198" s="74"/>
      <c r="R198" s="77"/>
      <c r="S198" s="75"/>
      <c r="T198" s="78"/>
      <c r="U198" s="77"/>
      <c r="V198" s="28">
        <v>1.7452187116</v>
      </c>
      <c r="W198" s="29">
        <v>37700</v>
      </c>
      <c r="X198" s="26"/>
      <c r="Y198" s="46"/>
      <c r="Z198" s="25"/>
      <c r="AA198" s="43"/>
      <c r="AB198" s="91">
        <f t="shared" si="4"/>
        <v>3141.66666666667</v>
      </c>
      <c r="AC198" s="38">
        <f t="shared" si="5"/>
        <v>2199.16666666667</v>
      </c>
    </row>
    <row r="199" ht="15" customHeight="1" spans="1:29">
      <c r="A199" s="15">
        <v>194</v>
      </c>
      <c r="B199" s="15" t="s">
        <v>292</v>
      </c>
      <c r="C199" s="15" t="s">
        <v>414</v>
      </c>
      <c r="D199" s="22" t="s">
        <v>460</v>
      </c>
      <c r="E199" s="22" t="s">
        <v>461</v>
      </c>
      <c r="F199" s="22" t="s">
        <v>57</v>
      </c>
      <c r="G199" s="22" t="s">
        <v>420</v>
      </c>
      <c r="H199" s="22" t="s">
        <v>10</v>
      </c>
      <c r="I199" s="30">
        <v>59.1655319087969</v>
      </c>
      <c r="J199" s="30">
        <v>59.19</v>
      </c>
      <c r="K199" s="22" t="s">
        <v>48</v>
      </c>
      <c r="L199" s="66" t="s">
        <v>125</v>
      </c>
      <c r="M199" s="67" t="s">
        <v>227</v>
      </c>
      <c r="N199" s="65" t="s">
        <v>51</v>
      </c>
      <c r="O199" s="68" t="s">
        <v>52</v>
      </c>
      <c r="P199" s="69"/>
      <c r="Q199" s="74"/>
      <c r="R199" s="77"/>
      <c r="S199" s="75"/>
      <c r="T199" s="78"/>
      <c r="U199" s="77"/>
      <c r="V199" s="28">
        <v>1.7452187116</v>
      </c>
      <c r="W199" s="29">
        <v>37700</v>
      </c>
      <c r="X199" s="26"/>
      <c r="Y199" s="46"/>
      <c r="Z199" s="25"/>
      <c r="AA199" s="43"/>
      <c r="AB199" s="91">
        <f t="shared" ref="AB199:AB262" si="6">W199/12</f>
        <v>3141.66666666667</v>
      </c>
      <c r="AC199" s="38">
        <f t="shared" ref="AC199:AC262" si="7">AB199*0.7</f>
        <v>2199.16666666667</v>
      </c>
    </row>
    <row r="200" ht="15" customHeight="1" spans="1:29">
      <c r="A200" s="15">
        <v>195</v>
      </c>
      <c r="B200" s="15" t="s">
        <v>292</v>
      </c>
      <c r="C200" s="15" t="s">
        <v>414</v>
      </c>
      <c r="D200" s="22" t="s">
        <v>462</v>
      </c>
      <c r="E200" s="22" t="s">
        <v>463</v>
      </c>
      <c r="F200" s="22" t="s">
        <v>57</v>
      </c>
      <c r="G200" s="22" t="s">
        <v>420</v>
      </c>
      <c r="H200" s="22" t="s">
        <v>10</v>
      </c>
      <c r="I200" s="30">
        <v>59.1655319087969</v>
      </c>
      <c r="J200" s="30">
        <v>59.19</v>
      </c>
      <c r="K200" s="22" t="s">
        <v>48</v>
      </c>
      <c r="L200" s="66" t="s">
        <v>125</v>
      </c>
      <c r="M200" s="67" t="s">
        <v>227</v>
      </c>
      <c r="N200" s="65" t="s">
        <v>51</v>
      </c>
      <c r="O200" s="68" t="s">
        <v>52</v>
      </c>
      <c r="P200" s="69"/>
      <c r="Q200" s="74"/>
      <c r="R200" s="77"/>
      <c r="S200" s="75"/>
      <c r="T200" s="78"/>
      <c r="U200" s="77"/>
      <c r="V200" s="28">
        <v>1.7452187116</v>
      </c>
      <c r="W200" s="29">
        <v>37700</v>
      </c>
      <c r="X200" s="26"/>
      <c r="Y200" s="46"/>
      <c r="Z200" s="25"/>
      <c r="AA200" s="43"/>
      <c r="AB200" s="91">
        <f t="shared" si="6"/>
        <v>3141.66666666667</v>
      </c>
      <c r="AC200" s="38">
        <f t="shared" si="7"/>
        <v>2199.16666666667</v>
      </c>
    </row>
    <row r="201" ht="15" customHeight="1" spans="1:32">
      <c r="A201" s="15">
        <v>196</v>
      </c>
      <c r="B201" s="15" t="s">
        <v>292</v>
      </c>
      <c r="C201" s="15" t="s">
        <v>414</v>
      </c>
      <c r="D201" s="22" t="s">
        <v>464</v>
      </c>
      <c r="E201" s="22" t="s">
        <v>465</v>
      </c>
      <c r="F201" s="22" t="s">
        <v>71</v>
      </c>
      <c r="G201" s="22" t="s">
        <v>429</v>
      </c>
      <c r="H201" s="22" t="s">
        <v>38</v>
      </c>
      <c r="I201" s="30">
        <v>49.7035794752139</v>
      </c>
      <c r="J201" s="30">
        <v>49.72</v>
      </c>
      <c r="K201" s="22" t="s">
        <v>48</v>
      </c>
      <c r="L201" s="66" t="s">
        <v>125</v>
      </c>
      <c r="M201" s="67" t="s">
        <v>227</v>
      </c>
      <c r="N201" s="65" t="s">
        <v>51</v>
      </c>
      <c r="O201" s="68" t="s">
        <v>52</v>
      </c>
      <c r="P201" s="69"/>
      <c r="Q201" s="74"/>
      <c r="R201" s="77"/>
      <c r="S201" s="75"/>
      <c r="T201" s="78"/>
      <c r="U201" s="77"/>
      <c r="V201" s="28">
        <v>1.6920054348055</v>
      </c>
      <c r="W201" s="29">
        <v>30700</v>
      </c>
      <c r="X201" s="26"/>
      <c r="Y201" s="46"/>
      <c r="Z201" s="25"/>
      <c r="AA201" s="43"/>
      <c r="AB201" s="91">
        <f t="shared" si="6"/>
        <v>2558.33333333333</v>
      </c>
      <c r="AC201" s="38">
        <f t="shared" si="7"/>
        <v>1790.83333333333</v>
      </c>
      <c r="AE201" s="1"/>
      <c r="AF201" s="1"/>
    </row>
    <row r="202" ht="15" customHeight="1" spans="1:29">
      <c r="A202" s="15">
        <v>197</v>
      </c>
      <c r="B202" s="15" t="s">
        <v>292</v>
      </c>
      <c r="C202" s="15" t="s">
        <v>414</v>
      </c>
      <c r="D202" s="22" t="s">
        <v>466</v>
      </c>
      <c r="E202" s="22" t="s">
        <v>467</v>
      </c>
      <c r="F202" s="22" t="s">
        <v>46</v>
      </c>
      <c r="G202" s="22" t="s">
        <v>417</v>
      </c>
      <c r="H202" s="22" t="s">
        <v>10</v>
      </c>
      <c r="I202" s="30">
        <v>59.6612928895984</v>
      </c>
      <c r="J202" s="30">
        <v>59.69</v>
      </c>
      <c r="K202" s="22" t="s">
        <v>48</v>
      </c>
      <c r="L202" s="66" t="s">
        <v>142</v>
      </c>
      <c r="M202" s="67" t="s">
        <v>227</v>
      </c>
      <c r="N202" s="65" t="s">
        <v>51</v>
      </c>
      <c r="O202" s="68" t="s">
        <v>52</v>
      </c>
      <c r="P202" s="69"/>
      <c r="Q202" s="74"/>
      <c r="R202" s="77"/>
      <c r="S202" s="75"/>
      <c r="T202" s="78"/>
      <c r="U202" s="77"/>
      <c r="V202" s="28">
        <v>1.8155424924</v>
      </c>
      <c r="W202" s="29">
        <v>39600</v>
      </c>
      <c r="X202" s="26"/>
      <c r="Y202" s="46"/>
      <c r="Z202" s="25"/>
      <c r="AA202" s="43"/>
      <c r="AB202" s="91">
        <f t="shared" si="6"/>
        <v>3300</v>
      </c>
      <c r="AC202" s="38">
        <f t="shared" si="7"/>
        <v>2310</v>
      </c>
    </row>
    <row r="203" ht="15" customHeight="1" spans="1:29">
      <c r="A203" s="15">
        <v>198</v>
      </c>
      <c r="B203" s="15" t="s">
        <v>292</v>
      </c>
      <c r="C203" s="15" t="s">
        <v>414</v>
      </c>
      <c r="D203" s="22" t="s">
        <v>468</v>
      </c>
      <c r="E203" s="22" t="s">
        <v>469</v>
      </c>
      <c r="F203" s="22" t="s">
        <v>57</v>
      </c>
      <c r="G203" s="22" t="s">
        <v>420</v>
      </c>
      <c r="H203" s="22" t="s">
        <v>10</v>
      </c>
      <c r="I203" s="30">
        <v>59.1655319087969</v>
      </c>
      <c r="J203" s="30">
        <v>59.19</v>
      </c>
      <c r="K203" s="22" t="s">
        <v>48</v>
      </c>
      <c r="L203" s="66" t="s">
        <v>142</v>
      </c>
      <c r="M203" s="67" t="s">
        <v>227</v>
      </c>
      <c r="N203" s="65" t="s">
        <v>51</v>
      </c>
      <c r="O203" s="68" t="s">
        <v>52</v>
      </c>
      <c r="P203" s="69"/>
      <c r="Q203" s="74"/>
      <c r="R203" s="77"/>
      <c r="S203" s="75"/>
      <c r="T203" s="78"/>
      <c r="U203" s="77"/>
      <c r="V203" s="28">
        <v>1.78083542</v>
      </c>
      <c r="W203" s="29">
        <v>38500</v>
      </c>
      <c r="X203" s="26"/>
      <c r="Y203" s="46"/>
      <c r="Z203" s="25"/>
      <c r="AA203" s="43"/>
      <c r="AB203" s="91">
        <f t="shared" si="6"/>
        <v>3208.33333333333</v>
      </c>
      <c r="AC203" s="38">
        <f t="shared" si="7"/>
        <v>2245.83333333333</v>
      </c>
    </row>
    <row r="204" ht="15" customHeight="1" spans="1:29">
      <c r="A204" s="15">
        <v>199</v>
      </c>
      <c r="B204" s="15" t="s">
        <v>292</v>
      </c>
      <c r="C204" s="15" t="s">
        <v>414</v>
      </c>
      <c r="D204" s="22" t="s">
        <v>470</v>
      </c>
      <c r="E204" s="22" t="s">
        <v>471</v>
      </c>
      <c r="F204" s="22" t="s">
        <v>57</v>
      </c>
      <c r="G204" s="22" t="s">
        <v>420</v>
      </c>
      <c r="H204" s="22" t="s">
        <v>10</v>
      </c>
      <c r="I204" s="30">
        <v>59.1655319087969</v>
      </c>
      <c r="J204" s="30">
        <v>59.19</v>
      </c>
      <c r="K204" s="22" t="s">
        <v>48</v>
      </c>
      <c r="L204" s="66" t="s">
        <v>142</v>
      </c>
      <c r="M204" s="67" t="s">
        <v>227</v>
      </c>
      <c r="N204" s="65" t="s">
        <v>51</v>
      </c>
      <c r="O204" s="68" t="s">
        <v>52</v>
      </c>
      <c r="P204" s="69"/>
      <c r="Q204" s="74"/>
      <c r="R204" s="77"/>
      <c r="S204" s="75"/>
      <c r="T204" s="78"/>
      <c r="U204" s="77"/>
      <c r="V204" s="28">
        <v>1.78083542</v>
      </c>
      <c r="W204" s="29">
        <v>38500</v>
      </c>
      <c r="X204" s="26"/>
      <c r="Y204" s="46"/>
      <c r="Z204" s="25"/>
      <c r="AA204" s="43"/>
      <c r="AB204" s="91">
        <f t="shared" si="6"/>
        <v>3208.33333333333</v>
      </c>
      <c r="AC204" s="38">
        <f t="shared" si="7"/>
        <v>2245.83333333333</v>
      </c>
    </row>
    <row r="205" ht="15" customHeight="1" spans="1:29">
      <c r="A205" s="15">
        <v>200</v>
      </c>
      <c r="B205" s="15" t="s">
        <v>292</v>
      </c>
      <c r="C205" s="15" t="s">
        <v>414</v>
      </c>
      <c r="D205" s="22" t="s">
        <v>472</v>
      </c>
      <c r="E205" s="22" t="s">
        <v>473</v>
      </c>
      <c r="F205" s="22" t="s">
        <v>57</v>
      </c>
      <c r="G205" s="22" t="s">
        <v>420</v>
      </c>
      <c r="H205" s="22" t="s">
        <v>10</v>
      </c>
      <c r="I205" s="30">
        <v>59.1655319087969</v>
      </c>
      <c r="J205" s="30">
        <v>59.19</v>
      </c>
      <c r="K205" s="22" t="s">
        <v>48</v>
      </c>
      <c r="L205" s="66" t="s">
        <v>142</v>
      </c>
      <c r="M205" s="67" t="s">
        <v>227</v>
      </c>
      <c r="N205" s="65" t="s">
        <v>51</v>
      </c>
      <c r="O205" s="68" t="s">
        <v>52</v>
      </c>
      <c r="P205" s="69"/>
      <c r="Q205" s="74"/>
      <c r="R205" s="77"/>
      <c r="S205" s="75"/>
      <c r="T205" s="78"/>
      <c r="U205" s="77"/>
      <c r="V205" s="28">
        <v>1.78083542</v>
      </c>
      <c r="W205" s="29">
        <v>38500</v>
      </c>
      <c r="X205" s="26"/>
      <c r="Y205" s="46"/>
      <c r="Z205" s="25"/>
      <c r="AA205" s="43"/>
      <c r="AB205" s="91">
        <f t="shared" si="6"/>
        <v>3208.33333333333</v>
      </c>
      <c r="AC205" s="38">
        <f t="shared" si="7"/>
        <v>2245.83333333333</v>
      </c>
    </row>
    <row r="206" ht="15" customHeight="1" spans="1:29">
      <c r="A206" s="15">
        <v>201</v>
      </c>
      <c r="B206" s="15" t="s">
        <v>292</v>
      </c>
      <c r="C206" s="15" t="s">
        <v>414</v>
      </c>
      <c r="D206" s="22" t="s">
        <v>474</v>
      </c>
      <c r="E206" s="22" t="s">
        <v>475</v>
      </c>
      <c r="F206" s="22" t="s">
        <v>57</v>
      </c>
      <c r="G206" s="22" t="s">
        <v>420</v>
      </c>
      <c r="H206" s="22" t="s">
        <v>10</v>
      </c>
      <c r="I206" s="30">
        <v>59.1655319087969</v>
      </c>
      <c r="J206" s="30">
        <v>59.19</v>
      </c>
      <c r="K206" s="22" t="s">
        <v>48</v>
      </c>
      <c r="L206" s="66" t="s">
        <v>142</v>
      </c>
      <c r="M206" s="67" t="s">
        <v>227</v>
      </c>
      <c r="N206" s="65" t="s">
        <v>51</v>
      </c>
      <c r="O206" s="68" t="s">
        <v>52</v>
      </c>
      <c r="P206" s="69"/>
      <c r="Q206" s="74"/>
      <c r="R206" s="77"/>
      <c r="S206" s="75"/>
      <c r="T206" s="78"/>
      <c r="U206" s="77"/>
      <c r="V206" s="28">
        <v>1.78083542</v>
      </c>
      <c r="W206" s="29">
        <v>38500</v>
      </c>
      <c r="X206" s="26"/>
      <c r="Y206" s="46"/>
      <c r="Z206" s="25"/>
      <c r="AA206" s="43"/>
      <c r="AB206" s="91">
        <f t="shared" si="6"/>
        <v>3208.33333333333</v>
      </c>
      <c r="AC206" s="38">
        <f t="shared" si="7"/>
        <v>2245.83333333333</v>
      </c>
    </row>
    <row r="207" ht="15" customHeight="1" spans="1:32">
      <c r="A207" s="15">
        <v>202</v>
      </c>
      <c r="B207" s="15" t="s">
        <v>292</v>
      </c>
      <c r="C207" s="15" t="s">
        <v>414</v>
      </c>
      <c r="D207" s="22" t="s">
        <v>476</v>
      </c>
      <c r="E207" s="22" t="s">
        <v>477</v>
      </c>
      <c r="F207" s="22" t="s">
        <v>71</v>
      </c>
      <c r="G207" s="22" t="s">
        <v>429</v>
      </c>
      <c r="H207" s="22" t="s">
        <v>38</v>
      </c>
      <c r="I207" s="30">
        <v>49.7035794752139</v>
      </c>
      <c r="J207" s="30">
        <v>49.72</v>
      </c>
      <c r="K207" s="22" t="s">
        <v>48</v>
      </c>
      <c r="L207" s="66" t="s">
        <v>142</v>
      </c>
      <c r="M207" s="67" t="s">
        <v>227</v>
      </c>
      <c r="N207" s="65" t="s">
        <v>51</v>
      </c>
      <c r="O207" s="68" t="s">
        <v>52</v>
      </c>
      <c r="P207" s="69"/>
      <c r="Q207" s="74"/>
      <c r="R207" s="77"/>
      <c r="S207" s="75"/>
      <c r="T207" s="78"/>
      <c r="U207" s="77"/>
      <c r="V207" s="28">
        <v>1.7265361579648</v>
      </c>
      <c r="W207" s="29">
        <v>31300</v>
      </c>
      <c r="X207" s="26"/>
      <c r="Y207" s="46"/>
      <c r="Z207" s="25"/>
      <c r="AA207" s="43"/>
      <c r="AB207" s="91">
        <f t="shared" si="6"/>
        <v>2608.33333333333</v>
      </c>
      <c r="AC207" s="38">
        <f t="shared" si="7"/>
        <v>1825.83333333333</v>
      </c>
      <c r="AE207" s="1"/>
      <c r="AF207" s="1"/>
    </row>
    <row r="208" ht="15" customHeight="1" spans="1:29">
      <c r="A208" s="15">
        <v>203</v>
      </c>
      <c r="B208" s="15" t="s">
        <v>292</v>
      </c>
      <c r="C208" s="15" t="s">
        <v>414</v>
      </c>
      <c r="D208" s="22" t="s">
        <v>478</v>
      </c>
      <c r="E208" s="22" t="s">
        <v>479</v>
      </c>
      <c r="F208" s="22" t="s">
        <v>46</v>
      </c>
      <c r="G208" s="22" t="s">
        <v>417</v>
      </c>
      <c r="H208" s="22" t="s">
        <v>10</v>
      </c>
      <c r="I208" s="30">
        <v>59.6612928895984</v>
      </c>
      <c r="J208" s="30">
        <v>59.69</v>
      </c>
      <c r="K208" s="22" t="s">
        <v>48</v>
      </c>
      <c r="L208" s="66" t="s">
        <v>159</v>
      </c>
      <c r="M208" s="67" t="s">
        <v>227</v>
      </c>
      <c r="N208" s="65" t="s">
        <v>51</v>
      </c>
      <c r="O208" s="68" t="s">
        <v>52</v>
      </c>
      <c r="P208" s="69"/>
      <c r="Q208" s="74"/>
      <c r="R208" s="77"/>
      <c r="S208" s="75"/>
      <c r="T208" s="78"/>
      <c r="U208" s="77"/>
      <c r="V208" s="28">
        <v>1.8155424924</v>
      </c>
      <c r="W208" s="29">
        <v>39600</v>
      </c>
      <c r="X208" s="26"/>
      <c r="Y208" s="46"/>
      <c r="Z208" s="25"/>
      <c r="AA208" s="43"/>
      <c r="AB208" s="91">
        <f t="shared" si="6"/>
        <v>3300</v>
      </c>
      <c r="AC208" s="38">
        <f t="shared" si="7"/>
        <v>2310</v>
      </c>
    </row>
    <row r="209" ht="15" customHeight="1" spans="1:29">
      <c r="A209" s="15">
        <v>204</v>
      </c>
      <c r="B209" s="15" t="s">
        <v>292</v>
      </c>
      <c r="C209" s="15" t="s">
        <v>414</v>
      </c>
      <c r="D209" s="22" t="s">
        <v>480</v>
      </c>
      <c r="E209" s="22" t="s">
        <v>481</v>
      </c>
      <c r="F209" s="22" t="s">
        <v>57</v>
      </c>
      <c r="G209" s="22" t="s">
        <v>420</v>
      </c>
      <c r="H209" s="22" t="s">
        <v>10</v>
      </c>
      <c r="I209" s="30">
        <v>59.1655319087969</v>
      </c>
      <c r="J209" s="30">
        <v>59.19</v>
      </c>
      <c r="K209" s="22" t="s">
        <v>48</v>
      </c>
      <c r="L209" s="66" t="s">
        <v>159</v>
      </c>
      <c r="M209" s="67" t="s">
        <v>227</v>
      </c>
      <c r="N209" s="65" t="s">
        <v>51</v>
      </c>
      <c r="O209" s="68" t="s">
        <v>52</v>
      </c>
      <c r="P209" s="69"/>
      <c r="Q209" s="74"/>
      <c r="R209" s="77"/>
      <c r="S209" s="75"/>
      <c r="T209" s="78"/>
      <c r="U209" s="77"/>
      <c r="V209" s="28">
        <v>1.78083542</v>
      </c>
      <c r="W209" s="29">
        <v>38500</v>
      </c>
      <c r="X209" s="26"/>
      <c r="Y209" s="46"/>
      <c r="Z209" s="25"/>
      <c r="AA209" s="43"/>
      <c r="AB209" s="91">
        <f t="shared" si="6"/>
        <v>3208.33333333333</v>
      </c>
      <c r="AC209" s="38">
        <f t="shared" si="7"/>
        <v>2245.83333333333</v>
      </c>
    </row>
    <row r="210" ht="15" customHeight="1" spans="1:29">
      <c r="A210" s="15">
        <v>205</v>
      </c>
      <c r="B210" s="15" t="s">
        <v>292</v>
      </c>
      <c r="C210" s="15" t="s">
        <v>414</v>
      </c>
      <c r="D210" s="22" t="s">
        <v>482</v>
      </c>
      <c r="E210" s="22" t="s">
        <v>483</v>
      </c>
      <c r="F210" s="22" t="s">
        <v>57</v>
      </c>
      <c r="G210" s="22" t="s">
        <v>420</v>
      </c>
      <c r="H210" s="22" t="s">
        <v>10</v>
      </c>
      <c r="I210" s="30">
        <v>59.1655319087969</v>
      </c>
      <c r="J210" s="30">
        <v>59.19</v>
      </c>
      <c r="K210" s="22" t="s">
        <v>48</v>
      </c>
      <c r="L210" s="66" t="s">
        <v>159</v>
      </c>
      <c r="M210" s="67" t="s">
        <v>227</v>
      </c>
      <c r="N210" s="65" t="s">
        <v>51</v>
      </c>
      <c r="O210" s="68" t="s">
        <v>52</v>
      </c>
      <c r="P210" s="69"/>
      <c r="Q210" s="74"/>
      <c r="R210" s="77"/>
      <c r="S210" s="75"/>
      <c r="T210" s="78"/>
      <c r="U210" s="77"/>
      <c r="V210" s="28">
        <v>1.78083542</v>
      </c>
      <c r="W210" s="29">
        <v>38500</v>
      </c>
      <c r="X210" s="26"/>
      <c r="Y210" s="46"/>
      <c r="Z210" s="25"/>
      <c r="AA210" s="43"/>
      <c r="AB210" s="91">
        <f t="shared" si="6"/>
        <v>3208.33333333333</v>
      </c>
      <c r="AC210" s="38">
        <f t="shared" si="7"/>
        <v>2245.83333333333</v>
      </c>
    </row>
    <row r="211" ht="15" customHeight="1" spans="1:29">
      <c r="A211" s="15">
        <v>206</v>
      </c>
      <c r="B211" s="15" t="s">
        <v>292</v>
      </c>
      <c r="C211" s="15" t="s">
        <v>414</v>
      </c>
      <c r="D211" s="22" t="s">
        <v>484</v>
      </c>
      <c r="E211" s="22" t="s">
        <v>485</v>
      </c>
      <c r="F211" s="22" t="s">
        <v>57</v>
      </c>
      <c r="G211" s="22" t="s">
        <v>420</v>
      </c>
      <c r="H211" s="22" t="s">
        <v>10</v>
      </c>
      <c r="I211" s="30">
        <v>59.1655319087969</v>
      </c>
      <c r="J211" s="30">
        <v>59.19</v>
      </c>
      <c r="K211" s="22" t="s">
        <v>48</v>
      </c>
      <c r="L211" s="66" t="s">
        <v>159</v>
      </c>
      <c r="M211" s="67" t="s">
        <v>227</v>
      </c>
      <c r="N211" s="65" t="s">
        <v>51</v>
      </c>
      <c r="O211" s="68" t="s">
        <v>52</v>
      </c>
      <c r="P211" s="69"/>
      <c r="Q211" s="74"/>
      <c r="R211" s="77"/>
      <c r="S211" s="75"/>
      <c r="T211" s="78"/>
      <c r="U211" s="77"/>
      <c r="V211" s="28">
        <v>1.78083542</v>
      </c>
      <c r="W211" s="29">
        <v>38500</v>
      </c>
      <c r="X211" s="26"/>
      <c r="Y211" s="46"/>
      <c r="Z211" s="25"/>
      <c r="AA211" s="43"/>
      <c r="AB211" s="91">
        <f t="shared" si="6"/>
        <v>3208.33333333333</v>
      </c>
      <c r="AC211" s="38">
        <f t="shared" si="7"/>
        <v>2245.83333333333</v>
      </c>
    </row>
    <row r="212" ht="15" customHeight="1" spans="1:29">
      <c r="A212" s="15">
        <v>207</v>
      </c>
      <c r="B212" s="15" t="s">
        <v>292</v>
      </c>
      <c r="C212" s="15" t="s">
        <v>414</v>
      </c>
      <c r="D212" s="22" t="s">
        <v>486</v>
      </c>
      <c r="E212" s="22" t="s">
        <v>487</v>
      </c>
      <c r="F212" s="22" t="s">
        <v>57</v>
      </c>
      <c r="G212" s="22" t="s">
        <v>420</v>
      </c>
      <c r="H212" s="22" t="s">
        <v>10</v>
      </c>
      <c r="I212" s="30">
        <v>59.1655319087969</v>
      </c>
      <c r="J212" s="30">
        <v>59.19</v>
      </c>
      <c r="K212" s="22" t="s">
        <v>48</v>
      </c>
      <c r="L212" s="66" t="s">
        <v>159</v>
      </c>
      <c r="M212" s="67" t="s">
        <v>227</v>
      </c>
      <c r="N212" s="65" t="s">
        <v>51</v>
      </c>
      <c r="O212" s="68" t="s">
        <v>52</v>
      </c>
      <c r="P212" s="69"/>
      <c r="Q212" s="74"/>
      <c r="R212" s="77"/>
      <c r="S212" s="75"/>
      <c r="T212" s="78"/>
      <c r="U212" s="77"/>
      <c r="V212" s="28">
        <v>1.78083542</v>
      </c>
      <c r="W212" s="29">
        <v>38500</v>
      </c>
      <c r="X212" s="26"/>
      <c r="Y212" s="46"/>
      <c r="Z212" s="25"/>
      <c r="AA212" s="43"/>
      <c r="AB212" s="91">
        <f t="shared" si="6"/>
        <v>3208.33333333333</v>
      </c>
      <c r="AC212" s="38">
        <f t="shared" si="7"/>
        <v>2245.83333333333</v>
      </c>
    </row>
    <row r="213" ht="15" customHeight="1" spans="1:32">
      <c r="A213" s="15">
        <v>208</v>
      </c>
      <c r="B213" s="15" t="s">
        <v>292</v>
      </c>
      <c r="C213" s="15" t="s">
        <v>414</v>
      </c>
      <c r="D213" s="22" t="s">
        <v>488</v>
      </c>
      <c r="E213" s="22" t="s">
        <v>489</v>
      </c>
      <c r="F213" s="22" t="s">
        <v>71</v>
      </c>
      <c r="G213" s="22" t="s">
        <v>429</v>
      </c>
      <c r="H213" s="22" t="s">
        <v>38</v>
      </c>
      <c r="I213" s="30">
        <v>49.7035794752139</v>
      </c>
      <c r="J213" s="30">
        <v>49.72</v>
      </c>
      <c r="K213" s="22" t="s">
        <v>48</v>
      </c>
      <c r="L213" s="66" t="s">
        <v>159</v>
      </c>
      <c r="M213" s="67" t="s">
        <v>227</v>
      </c>
      <c r="N213" s="65" t="s">
        <v>51</v>
      </c>
      <c r="O213" s="68" t="s">
        <v>52</v>
      </c>
      <c r="P213" s="69"/>
      <c r="Q213" s="74"/>
      <c r="R213" s="77"/>
      <c r="S213" s="75"/>
      <c r="T213" s="78"/>
      <c r="U213" s="77"/>
      <c r="V213" s="28">
        <v>1.7265361579648</v>
      </c>
      <c r="W213" s="29">
        <v>31300</v>
      </c>
      <c r="X213" s="26"/>
      <c r="Y213" s="46"/>
      <c r="Z213" s="25"/>
      <c r="AA213" s="43"/>
      <c r="AB213" s="91">
        <f t="shared" si="6"/>
        <v>2608.33333333333</v>
      </c>
      <c r="AC213" s="38">
        <f t="shared" si="7"/>
        <v>1825.83333333333</v>
      </c>
      <c r="AE213" s="1"/>
      <c r="AF213" s="1"/>
    </row>
    <row r="214" ht="15" customHeight="1" spans="1:29">
      <c r="A214" s="15">
        <v>209</v>
      </c>
      <c r="B214" s="15" t="s">
        <v>292</v>
      </c>
      <c r="C214" s="15" t="s">
        <v>414</v>
      </c>
      <c r="D214" s="22" t="s">
        <v>490</v>
      </c>
      <c r="E214" s="22" t="s">
        <v>491</v>
      </c>
      <c r="F214" s="22" t="s">
        <v>46</v>
      </c>
      <c r="G214" s="22" t="s">
        <v>417</v>
      </c>
      <c r="H214" s="22" t="s">
        <v>10</v>
      </c>
      <c r="I214" s="30">
        <v>59.6612928895984</v>
      </c>
      <c r="J214" s="30">
        <v>59.69</v>
      </c>
      <c r="K214" s="22" t="s">
        <v>48</v>
      </c>
      <c r="L214" s="66" t="s">
        <v>176</v>
      </c>
      <c r="M214" s="67" t="s">
        <v>227</v>
      </c>
      <c r="N214" s="65" t="s">
        <v>51</v>
      </c>
      <c r="O214" s="68" t="s">
        <v>52</v>
      </c>
      <c r="P214" s="69"/>
      <c r="Q214" s="74"/>
      <c r="R214" s="77"/>
      <c r="S214" s="75"/>
      <c r="T214" s="78"/>
      <c r="U214" s="77"/>
      <c r="V214" s="28">
        <v>1.8155424924</v>
      </c>
      <c r="W214" s="29">
        <v>39600</v>
      </c>
      <c r="X214" s="26"/>
      <c r="Y214" s="46"/>
      <c r="Z214" s="25"/>
      <c r="AA214" s="43"/>
      <c r="AB214" s="91">
        <f t="shared" si="6"/>
        <v>3300</v>
      </c>
      <c r="AC214" s="38">
        <f t="shared" si="7"/>
        <v>2310</v>
      </c>
    </row>
    <row r="215" ht="15" customHeight="1" spans="1:29">
      <c r="A215" s="15">
        <v>210</v>
      </c>
      <c r="B215" s="15" t="s">
        <v>292</v>
      </c>
      <c r="C215" s="15" t="s">
        <v>414</v>
      </c>
      <c r="D215" s="22" t="s">
        <v>492</v>
      </c>
      <c r="E215" s="22" t="s">
        <v>493</v>
      </c>
      <c r="F215" s="22" t="s">
        <v>57</v>
      </c>
      <c r="G215" s="22" t="s">
        <v>420</v>
      </c>
      <c r="H215" s="22" t="s">
        <v>10</v>
      </c>
      <c r="I215" s="30">
        <v>59.1655319087969</v>
      </c>
      <c r="J215" s="30">
        <v>59.19</v>
      </c>
      <c r="K215" s="22" t="s">
        <v>48</v>
      </c>
      <c r="L215" s="66" t="s">
        <v>176</v>
      </c>
      <c r="M215" s="67" t="s">
        <v>227</v>
      </c>
      <c r="N215" s="65" t="s">
        <v>51</v>
      </c>
      <c r="O215" s="68" t="s">
        <v>52</v>
      </c>
      <c r="P215" s="69"/>
      <c r="Q215" s="74"/>
      <c r="R215" s="77"/>
      <c r="S215" s="75"/>
      <c r="T215" s="78"/>
      <c r="U215" s="77"/>
      <c r="V215" s="28">
        <v>1.78083542</v>
      </c>
      <c r="W215" s="29">
        <v>38500</v>
      </c>
      <c r="X215" s="26"/>
      <c r="Y215" s="46"/>
      <c r="Z215" s="25"/>
      <c r="AA215" s="43"/>
      <c r="AB215" s="91">
        <f t="shared" si="6"/>
        <v>3208.33333333333</v>
      </c>
      <c r="AC215" s="38">
        <f t="shared" si="7"/>
        <v>2245.83333333333</v>
      </c>
    </row>
    <row r="216" ht="15" customHeight="1" spans="1:29">
      <c r="A216" s="15">
        <v>211</v>
      </c>
      <c r="B216" s="15" t="s">
        <v>292</v>
      </c>
      <c r="C216" s="15" t="s">
        <v>414</v>
      </c>
      <c r="D216" s="22" t="s">
        <v>494</v>
      </c>
      <c r="E216" s="22" t="s">
        <v>495</v>
      </c>
      <c r="F216" s="22" t="s">
        <v>57</v>
      </c>
      <c r="G216" s="22" t="s">
        <v>420</v>
      </c>
      <c r="H216" s="22" t="s">
        <v>10</v>
      </c>
      <c r="I216" s="30">
        <v>59.1655319087969</v>
      </c>
      <c r="J216" s="30">
        <v>59.19</v>
      </c>
      <c r="K216" s="22" t="s">
        <v>48</v>
      </c>
      <c r="L216" s="66" t="s">
        <v>176</v>
      </c>
      <c r="M216" s="67" t="s">
        <v>227</v>
      </c>
      <c r="N216" s="65" t="s">
        <v>51</v>
      </c>
      <c r="O216" s="68" t="s">
        <v>52</v>
      </c>
      <c r="P216" s="69"/>
      <c r="Q216" s="74"/>
      <c r="R216" s="77"/>
      <c r="S216" s="75"/>
      <c r="T216" s="78"/>
      <c r="U216" s="77"/>
      <c r="V216" s="28">
        <v>1.78083542</v>
      </c>
      <c r="W216" s="29">
        <v>38500</v>
      </c>
      <c r="X216" s="26"/>
      <c r="Y216" s="46"/>
      <c r="Z216" s="25"/>
      <c r="AA216" s="43"/>
      <c r="AB216" s="91">
        <f t="shared" si="6"/>
        <v>3208.33333333333</v>
      </c>
      <c r="AC216" s="38">
        <f t="shared" si="7"/>
        <v>2245.83333333333</v>
      </c>
    </row>
    <row r="217" ht="15" customHeight="1" spans="1:29">
      <c r="A217" s="15">
        <v>212</v>
      </c>
      <c r="B217" s="15" t="s">
        <v>292</v>
      </c>
      <c r="C217" s="15" t="s">
        <v>414</v>
      </c>
      <c r="D217" s="22" t="s">
        <v>496</v>
      </c>
      <c r="E217" s="22" t="s">
        <v>497</v>
      </c>
      <c r="F217" s="22" t="s">
        <v>57</v>
      </c>
      <c r="G217" s="22" t="s">
        <v>420</v>
      </c>
      <c r="H217" s="22" t="s">
        <v>10</v>
      </c>
      <c r="I217" s="30">
        <v>59.1655319087969</v>
      </c>
      <c r="J217" s="30">
        <v>59.19</v>
      </c>
      <c r="K217" s="22" t="s">
        <v>48</v>
      </c>
      <c r="L217" s="66" t="s">
        <v>176</v>
      </c>
      <c r="M217" s="67" t="s">
        <v>227</v>
      </c>
      <c r="N217" s="65" t="s">
        <v>51</v>
      </c>
      <c r="O217" s="68" t="s">
        <v>52</v>
      </c>
      <c r="P217" s="69"/>
      <c r="Q217" s="74"/>
      <c r="R217" s="77"/>
      <c r="S217" s="75"/>
      <c r="T217" s="78"/>
      <c r="U217" s="77"/>
      <c r="V217" s="28">
        <v>1.78083542</v>
      </c>
      <c r="W217" s="29">
        <v>38500</v>
      </c>
      <c r="X217" s="26"/>
      <c r="Y217" s="46"/>
      <c r="Z217" s="25"/>
      <c r="AA217" s="43"/>
      <c r="AB217" s="91">
        <f t="shared" si="6"/>
        <v>3208.33333333333</v>
      </c>
      <c r="AC217" s="38">
        <f t="shared" si="7"/>
        <v>2245.83333333333</v>
      </c>
    </row>
    <row r="218" ht="15" customHeight="1" spans="1:29">
      <c r="A218" s="15">
        <v>213</v>
      </c>
      <c r="B218" s="15" t="s">
        <v>292</v>
      </c>
      <c r="C218" s="15" t="s">
        <v>414</v>
      </c>
      <c r="D218" s="22" t="s">
        <v>498</v>
      </c>
      <c r="E218" s="22" t="s">
        <v>499</v>
      </c>
      <c r="F218" s="22" t="s">
        <v>57</v>
      </c>
      <c r="G218" s="22" t="s">
        <v>420</v>
      </c>
      <c r="H218" s="22" t="s">
        <v>10</v>
      </c>
      <c r="I218" s="30">
        <v>59.1655319087969</v>
      </c>
      <c r="J218" s="30">
        <v>59.19</v>
      </c>
      <c r="K218" s="22" t="s">
        <v>48</v>
      </c>
      <c r="L218" s="66" t="s">
        <v>176</v>
      </c>
      <c r="M218" s="67" t="s">
        <v>227</v>
      </c>
      <c r="N218" s="65" t="s">
        <v>51</v>
      </c>
      <c r="O218" s="68" t="s">
        <v>52</v>
      </c>
      <c r="P218" s="69"/>
      <c r="Q218" s="74"/>
      <c r="R218" s="77"/>
      <c r="S218" s="75"/>
      <c r="T218" s="78"/>
      <c r="U218" s="77"/>
      <c r="V218" s="28">
        <v>1.78083542</v>
      </c>
      <c r="W218" s="29">
        <v>38500</v>
      </c>
      <c r="X218" s="26"/>
      <c r="Y218" s="46"/>
      <c r="Z218" s="25"/>
      <c r="AA218" s="43"/>
      <c r="AB218" s="91">
        <f t="shared" si="6"/>
        <v>3208.33333333333</v>
      </c>
      <c r="AC218" s="38">
        <f t="shared" si="7"/>
        <v>2245.83333333333</v>
      </c>
    </row>
    <row r="219" ht="15" customHeight="1" spans="1:32">
      <c r="A219" s="15">
        <v>214</v>
      </c>
      <c r="B219" s="15" t="s">
        <v>292</v>
      </c>
      <c r="C219" s="15" t="s">
        <v>414</v>
      </c>
      <c r="D219" s="22" t="s">
        <v>500</v>
      </c>
      <c r="E219" s="22" t="s">
        <v>501</v>
      </c>
      <c r="F219" s="22" t="s">
        <v>71</v>
      </c>
      <c r="G219" s="22" t="s">
        <v>429</v>
      </c>
      <c r="H219" s="22" t="s">
        <v>38</v>
      </c>
      <c r="I219" s="30">
        <v>49.7035794752139</v>
      </c>
      <c r="J219" s="30">
        <v>49.72</v>
      </c>
      <c r="K219" s="22" t="s">
        <v>48</v>
      </c>
      <c r="L219" s="66" t="s">
        <v>176</v>
      </c>
      <c r="M219" s="67" t="s">
        <v>227</v>
      </c>
      <c r="N219" s="65" t="s">
        <v>51</v>
      </c>
      <c r="O219" s="68" t="s">
        <v>52</v>
      </c>
      <c r="P219" s="69"/>
      <c r="Q219" s="74"/>
      <c r="R219" s="77"/>
      <c r="S219" s="75"/>
      <c r="T219" s="78"/>
      <c r="U219" s="77"/>
      <c r="V219" s="28">
        <v>1.7265361579648</v>
      </c>
      <c r="W219" s="29">
        <v>31300</v>
      </c>
      <c r="X219" s="26"/>
      <c r="Y219" s="46"/>
      <c r="Z219" s="25"/>
      <c r="AA219" s="43"/>
      <c r="AB219" s="91">
        <f t="shared" si="6"/>
        <v>2608.33333333333</v>
      </c>
      <c r="AC219" s="38">
        <f t="shared" si="7"/>
        <v>1825.83333333333</v>
      </c>
      <c r="AE219" s="1"/>
      <c r="AF219" s="1"/>
    </row>
    <row r="220" ht="15" customHeight="1" spans="1:29">
      <c r="A220" s="15">
        <v>215</v>
      </c>
      <c r="B220" s="15" t="s">
        <v>292</v>
      </c>
      <c r="C220" s="15" t="s">
        <v>414</v>
      </c>
      <c r="D220" s="22" t="s">
        <v>502</v>
      </c>
      <c r="E220" s="22" t="s">
        <v>503</v>
      </c>
      <c r="F220" s="22" t="s">
        <v>46</v>
      </c>
      <c r="G220" s="22" t="s">
        <v>417</v>
      </c>
      <c r="H220" s="22" t="s">
        <v>10</v>
      </c>
      <c r="I220" s="30">
        <v>59.6612928895984</v>
      </c>
      <c r="J220" s="30">
        <v>59.69</v>
      </c>
      <c r="K220" s="22" t="s">
        <v>48</v>
      </c>
      <c r="L220" s="66" t="s">
        <v>193</v>
      </c>
      <c r="M220" s="67" t="s">
        <v>227</v>
      </c>
      <c r="N220" s="65" t="s">
        <v>51</v>
      </c>
      <c r="O220" s="68" t="s">
        <v>52</v>
      </c>
      <c r="P220" s="69"/>
      <c r="Q220" s="74"/>
      <c r="R220" s="77"/>
      <c r="S220" s="75"/>
      <c r="T220" s="78"/>
      <c r="U220" s="77"/>
      <c r="V220" s="28">
        <v>1.851853342248</v>
      </c>
      <c r="W220" s="29">
        <v>40300</v>
      </c>
      <c r="X220" s="26"/>
      <c r="Y220" s="46"/>
      <c r="Z220" s="25"/>
      <c r="AA220" s="43"/>
      <c r="AB220" s="91">
        <f t="shared" si="6"/>
        <v>3358.33333333333</v>
      </c>
      <c r="AC220" s="38">
        <f t="shared" si="7"/>
        <v>2350.83333333333</v>
      </c>
    </row>
    <row r="221" ht="15" customHeight="1" spans="1:29">
      <c r="A221" s="15">
        <v>216</v>
      </c>
      <c r="B221" s="15" t="s">
        <v>292</v>
      </c>
      <c r="C221" s="15" t="s">
        <v>414</v>
      </c>
      <c r="D221" s="22" t="s">
        <v>504</v>
      </c>
      <c r="E221" s="22" t="s">
        <v>505</v>
      </c>
      <c r="F221" s="22" t="s">
        <v>57</v>
      </c>
      <c r="G221" s="22" t="s">
        <v>420</v>
      </c>
      <c r="H221" s="22" t="s">
        <v>10</v>
      </c>
      <c r="I221" s="30">
        <v>59.1655319087969</v>
      </c>
      <c r="J221" s="30">
        <v>59.19</v>
      </c>
      <c r="K221" s="22" t="s">
        <v>48</v>
      </c>
      <c r="L221" s="66" t="s">
        <v>193</v>
      </c>
      <c r="M221" s="67" t="s">
        <v>227</v>
      </c>
      <c r="N221" s="65" t="s">
        <v>51</v>
      </c>
      <c r="O221" s="68" t="s">
        <v>52</v>
      </c>
      <c r="P221" s="69"/>
      <c r="Q221" s="74"/>
      <c r="R221" s="77"/>
      <c r="S221" s="75"/>
      <c r="T221" s="78"/>
      <c r="U221" s="77"/>
      <c r="V221" s="28">
        <v>1.8164521284</v>
      </c>
      <c r="W221" s="29">
        <v>39200</v>
      </c>
      <c r="X221" s="26"/>
      <c r="Y221" s="46"/>
      <c r="Z221" s="25"/>
      <c r="AA221" s="43"/>
      <c r="AB221" s="91">
        <f t="shared" si="6"/>
        <v>3266.66666666667</v>
      </c>
      <c r="AC221" s="38">
        <f t="shared" si="7"/>
        <v>2286.66666666667</v>
      </c>
    </row>
    <row r="222" ht="15" customHeight="1" spans="1:29">
      <c r="A222" s="15">
        <v>217</v>
      </c>
      <c r="B222" s="15" t="s">
        <v>292</v>
      </c>
      <c r="C222" s="15" t="s">
        <v>414</v>
      </c>
      <c r="D222" s="22" t="s">
        <v>506</v>
      </c>
      <c r="E222" s="22" t="s">
        <v>507</v>
      </c>
      <c r="F222" s="22" t="s">
        <v>57</v>
      </c>
      <c r="G222" s="22" t="s">
        <v>420</v>
      </c>
      <c r="H222" s="22" t="s">
        <v>10</v>
      </c>
      <c r="I222" s="30">
        <v>59.1655319087969</v>
      </c>
      <c r="J222" s="30">
        <v>59.19</v>
      </c>
      <c r="K222" s="22" t="s">
        <v>48</v>
      </c>
      <c r="L222" s="66" t="s">
        <v>193</v>
      </c>
      <c r="M222" s="67" t="s">
        <v>227</v>
      </c>
      <c r="N222" s="65" t="s">
        <v>51</v>
      </c>
      <c r="O222" s="68" t="s">
        <v>52</v>
      </c>
      <c r="P222" s="69"/>
      <c r="Q222" s="74"/>
      <c r="R222" s="77"/>
      <c r="S222" s="75"/>
      <c r="T222" s="78"/>
      <c r="U222" s="77"/>
      <c r="V222" s="28">
        <v>1.8164521284</v>
      </c>
      <c r="W222" s="29">
        <v>39200</v>
      </c>
      <c r="X222" s="26"/>
      <c r="Y222" s="46"/>
      <c r="Z222" s="25"/>
      <c r="AA222" s="43"/>
      <c r="AB222" s="91">
        <f t="shared" si="6"/>
        <v>3266.66666666667</v>
      </c>
      <c r="AC222" s="38">
        <f t="shared" si="7"/>
        <v>2286.66666666667</v>
      </c>
    </row>
    <row r="223" ht="15" customHeight="1" spans="1:29">
      <c r="A223" s="15">
        <v>218</v>
      </c>
      <c r="B223" s="15" t="s">
        <v>292</v>
      </c>
      <c r="C223" s="15" t="s">
        <v>414</v>
      </c>
      <c r="D223" s="22" t="s">
        <v>508</v>
      </c>
      <c r="E223" s="22" t="s">
        <v>509</v>
      </c>
      <c r="F223" s="22" t="s">
        <v>57</v>
      </c>
      <c r="G223" s="22" t="s">
        <v>420</v>
      </c>
      <c r="H223" s="22" t="s">
        <v>10</v>
      </c>
      <c r="I223" s="30">
        <v>59.1655319087969</v>
      </c>
      <c r="J223" s="30">
        <v>59.19</v>
      </c>
      <c r="K223" s="22" t="s">
        <v>48</v>
      </c>
      <c r="L223" s="66" t="s">
        <v>193</v>
      </c>
      <c r="M223" s="67" t="s">
        <v>227</v>
      </c>
      <c r="N223" s="65" t="s">
        <v>51</v>
      </c>
      <c r="O223" s="68" t="s">
        <v>52</v>
      </c>
      <c r="P223" s="69"/>
      <c r="Q223" s="74"/>
      <c r="R223" s="77"/>
      <c r="S223" s="75"/>
      <c r="T223" s="78"/>
      <c r="U223" s="77"/>
      <c r="V223" s="28">
        <v>1.8164521284</v>
      </c>
      <c r="W223" s="29">
        <v>39200</v>
      </c>
      <c r="X223" s="26"/>
      <c r="Y223" s="46"/>
      <c r="Z223" s="25"/>
      <c r="AA223" s="43"/>
      <c r="AB223" s="91">
        <f t="shared" si="6"/>
        <v>3266.66666666667</v>
      </c>
      <c r="AC223" s="38">
        <f t="shared" si="7"/>
        <v>2286.66666666667</v>
      </c>
    </row>
    <row r="224" ht="15" customHeight="1" spans="1:29">
      <c r="A224" s="15">
        <v>219</v>
      </c>
      <c r="B224" s="15" t="s">
        <v>292</v>
      </c>
      <c r="C224" s="15" t="s">
        <v>414</v>
      </c>
      <c r="D224" s="22" t="s">
        <v>510</v>
      </c>
      <c r="E224" s="22" t="s">
        <v>511</v>
      </c>
      <c r="F224" s="22" t="s">
        <v>57</v>
      </c>
      <c r="G224" s="22" t="s">
        <v>420</v>
      </c>
      <c r="H224" s="22" t="s">
        <v>10</v>
      </c>
      <c r="I224" s="30">
        <v>59.1655319087969</v>
      </c>
      <c r="J224" s="30">
        <v>59.19</v>
      </c>
      <c r="K224" s="22" t="s">
        <v>48</v>
      </c>
      <c r="L224" s="66" t="s">
        <v>193</v>
      </c>
      <c r="M224" s="67" t="s">
        <v>227</v>
      </c>
      <c r="N224" s="65" t="s">
        <v>51</v>
      </c>
      <c r="O224" s="68" t="s">
        <v>52</v>
      </c>
      <c r="P224" s="69"/>
      <c r="Q224" s="74"/>
      <c r="R224" s="77"/>
      <c r="S224" s="75"/>
      <c r="T224" s="78"/>
      <c r="U224" s="77"/>
      <c r="V224" s="28">
        <v>1.8164521284</v>
      </c>
      <c r="W224" s="29">
        <v>39200</v>
      </c>
      <c r="X224" s="26"/>
      <c r="Y224" s="46"/>
      <c r="Z224" s="25"/>
      <c r="AA224" s="43"/>
      <c r="AB224" s="91">
        <f t="shared" si="6"/>
        <v>3266.66666666667</v>
      </c>
      <c r="AC224" s="38">
        <f t="shared" si="7"/>
        <v>2286.66666666667</v>
      </c>
    </row>
    <row r="225" ht="15" customHeight="1" spans="1:32">
      <c r="A225" s="15">
        <v>220</v>
      </c>
      <c r="B225" s="15" t="s">
        <v>292</v>
      </c>
      <c r="C225" s="15" t="s">
        <v>414</v>
      </c>
      <c r="D225" s="22" t="s">
        <v>512</v>
      </c>
      <c r="E225" s="22" t="s">
        <v>513</v>
      </c>
      <c r="F225" s="22" t="s">
        <v>71</v>
      </c>
      <c r="G225" s="22" t="s">
        <v>429</v>
      </c>
      <c r="H225" s="22" t="s">
        <v>38</v>
      </c>
      <c r="I225" s="30">
        <v>49.7035794752139</v>
      </c>
      <c r="J225" s="30">
        <v>49.72</v>
      </c>
      <c r="K225" s="22" t="s">
        <v>48</v>
      </c>
      <c r="L225" s="66" t="s">
        <v>193</v>
      </c>
      <c r="M225" s="67" t="s">
        <v>227</v>
      </c>
      <c r="N225" s="65" t="s">
        <v>51</v>
      </c>
      <c r="O225" s="68" t="s">
        <v>52</v>
      </c>
      <c r="P225" s="69"/>
      <c r="Q225" s="74"/>
      <c r="R225" s="77"/>
      <c r="S225" s="75"/>
      <c r="T225" s="78"/>
      <c r="U225" s="77"/>
      <c r="V225" s="28">
        <v>1.7610668811241</v>
      </c>
      <c r="W225" s="29">
        <v>32000</v>
      </c>
      <c r="X225" s="26"/>
      <c r="Y225" s="46"/>
      <c r="Z225" s="25"/>
      <c r="AA225" s="43"/>
      <c r="AB225" s="91">
        <f t="shared" si="6"/>
        <v>2666.66666666667</v>
      </c>
      <c r="AC225" s="38">
        <f t="shared" si="7"/>
        <v>1866.66666666667</v>
      </c>
      <c r="AE225" s="1"/>
      <c r="AF225" s="1"/>
    </row>
    <row r="226" ht="15" customHeight="1" spans="1:29">
      <c r="A226" s="15">
        <v>221</v>
      </c>
      <c r="B226" s="15" t="s">
        <v>292</v>
      </c>
      <c r="C226" s="15" t="s">
        <v>414</v>
      </c>
      <c r="D226" s="22" t="s">
        <v>514</v>
      </c>
      <c r="E226" s="22" t="s">
        <v>515</v>
      </c>
      <c r="F226" s="22" t="s">
        <v>46</v>
      </c>
      <c r="G226" s="22" t="s">
        <v>417</v>
      </c>
      <c r="H226" s="22" t="s">
        <v>10</v>
      </c>
      <c r="I226" s="30">
        <v>59.6612928895984</v>
      </c>
      <c r="J226" s="30">
        <v>59.69</v>
      </c>
      <c r="K226" s="22" t="s">
        <v>48</v>
      </c>
      <c r="L226" s="66" t="s">
        <v>210</v>
      </c>
      <c r="M226" s="67" t="s">
        <v>227</v>
      </c>
      <c r="N226" s="65" t="s">
        <v>51</v>
      </c>
      <c r="O226" s="68" t="s">
        <v>52</v>
      </c>
      <c r="P226" s="69"/>
      <c r="Q226" s="74"/>
      <c r="R226" s="77"/>
      <c r="S226" s="75"/>
      <c r="T226" s="78"/>
      <c r="U226" s="77"/>
      <c r="V226" s="28">
        <v>1.851853342248</v>
      </c>
      <c r="W226" s="29">
        <v>40300</v>
      </c>
      <c r="X226" s="26"/>
      <c r="Y226" s="46"/>
      <c r="Z226" s="25"/>
      <c r="AA226" s="43"/>
      <c r="AB226" s="91">
        <f t="shared" si="6"/>
        <v>3358.33333333333</v>
      </c>
      <c r="AC226" s="38">
        <f t="shared" si="7"/>
        <v>2350.83333333333</v>
      </c>
    </row>
    <row r="227" ht="15" customHeight="1" spans="1:29">
      <c r="A227" s="15">
        <v>222</v>
      </c>
      <c r="B227" s="15" t="s">
        <v>292</v>
      </c>
      <c r="C227" s="15" t="s">
        <v>414</v>
      </c>
      <c r="D227" s="22" t="s">
        <v>516</v>
      </c>
      <c r="E227" s="22" t="s">
        <v>517</v>
      </c>
      <c r="F227" s="22" t="s">
        <v>57</v>
      </c>
      <c r="G227" s="22" t="s">
        <v>420</v>
      </c>
      <c r="H227" s="22" t="s">
        <v>10</v>
      </c>
      <c r="I227" s="30">
        <v>59.1655319087969</v>
      </c>
      <c r="J227" s="30">
        <v>59.19</v>
      </c>
      <c r="K227" s="22" t="s">
        <v>48</v>
      </c>
      <c r="L227" s="66" t="s">
        <v>210</v>
      </c>
      <c r="M227" s="67" t="s">
        <v>227</v>
      </c>
      <c r="N227" s="65" t="s">
        <v>51</v>
      </c>
      <c r="O227" s="68" t="s">
        <v>52</v>
      </c>
      <c r="P227" s="69"/>
      <c r="Q227" s="74"/>
      <c r="R227" s="77"/>
      <c r="S227" s="75"/>
      <c r="T227" s="78"/>
      <c r="U227" s="77"/>
      <c r="V227" s="28">
        <v>1.8164521284</v>
      </c>
      <c r="W227" s="29">
        <v>39200</v>
      </c>
      <c r="X227" s="26"/>
      <c r="Y227" s="46"/>
      <c r="Z227" s="25"/>
      <c r="AA227" s="43"/>
      <c r="AB227" s="91">
        <f t="shared" si="6"/>
        <v>3266.66666666667</v>
      </c>
      <c r="AC227" s="38">
        <f t="shared" si="7"/>
        <v>2286.66666666667</v>
      </c>
    </row>
    <row r="228" ht="15" customHeight="1" spans="1:29">
      <c r="A228" s="15">
        <v>223</v>
      </c>
      <c r="B228" s="15" t="s">
        <v>292</v>
      </c>
      <c r="C228" s="15" t="s">
        <v>414</v>
      </c>
      <c r="D228" s="22" t="s">
        <v>518</v>
      </c>
      <c r="E228" s="22" t="s">
        <v>519</v>
      </c>
      <c r="F228" s="22" t="s">
        <v>57</v>
      </c>
      <c r="G228" s="22" t="s">
        <v>420</v>
      </c>
      <c r="H228" s="22" t="s">
        <v>10</v>
      </c>
      <c r="I228" s="30">
        <v>59.1655319087969</v>
      </c>
      <c r="J228" s="30">
        <v>59.19</v>
      </c>
      <c r="K228" s="22" t="s">
        <v>48</v>
      </c>
      <c r="L228" s="66" t="s">
        <v>210</v>
      </c>
      <c r="M228" s="67" t="s">
        <v>227</v>
      </c>
      <c r="N228" s="65" t="s">
        <v>51</v>
      </c>
      <c r="O228" s="68" t="s">
        <v>52</v>
      </c>
      <c r="P228" s="69"/>
      <c r="Q228" s="74"/>
      <c r="R228" s="77"/>
      <c r="S228" s="75"/>
      <c r="T228" s="78"/>
      <c r="U228" s="77"/>
      <c r="V228" s="28">
        <v>1.8164521284</v>
      </c>
      <c r="W228" s="29">
        <v>39200</v>
      </c>
      <c r="X228" s="26"/>
      <c r="Y228" s="46"/>
      <c r="Z228" s="25"/>
      <c r="AA228" s="43"/>
      <c r="AB228" s="91">
        <f t="shared" si="6"/>
        <v>3266.66666666667</v>
      </c>
      <c r="AC228" s="38">
        <f t="shared" si="7"/>
        <v>2286.66666666667</v>
      </c>
    </row>
    <row r="229" ht="15" customHeight="1" spans="1:29">
      <c r="A229" s="15">
        <v>224</v>
      </c>
      <c r="B229" s="15" t="s">
        <v>292</v>
      </c>
      <c r="C229" s="15" t="s">
        <v>414</v>
      </c>
      <c r="D229" s="22" t="s">
        <v>520</v>
      </c>
      <c r="E229" s="22" t="s">
        <v>521</v>
      </c>
      <c r="F229" s="22" t="s">
        <v>57</v>
      </c>
      <c r="G229" s="22" t="s">
        <v>420</v>
      </c>
      <c r="H229" s="22" t="s">
        <v>10</v>
      </c>
      <c r="I229" s="30">
        <v>59.1655319087969</v>
      </c>
      <c r="J229" s="30">
        <v>59.19</v>
      </c>
      <c r="K229" s="22" t="s">
        <v>48</v>
      </c>
      <c r="L229" s="66" t="s">
        <v>210</v>
      </c>
      <c r="M229" s="67" t="s">
        <v>227</v>
      </c>
      <c r="N229" s="65" t="s">
        <v>51</v>
      </c>
      <c r="O229" s="68" t="s">
        <v>52</v>
      </c>
      <c r="P229" s="69"/>
      <c r="Q229" s="74"/>
      <c r="R229" s="77"/>
      <c r="S229" s="75"/>
      <c r="T229" s="78"/>
      <c r="U229" s="77"/>
      <c r="V229" s="28">
        <v>1.8164521284</v>
      </c>
      <c r="W229" s="29">
        <v>39200</v>
      </c>
      <c r="X229" s="26"/>
      <c r="Y229" s="46"/>
      <c r="Z229" s="25"/>
      <c r="AA229" s="43"/>
      <c r="AB229" s="91">
        <f t="shared" si="6"/>
        <v>3266.66666666667</v>
      </c>
      <c r="AC229" s="38">
        <f t="shared" si="7"/>
        <v>2286.66666666667</v>
      </c>
    </row>
    <row r="230" ht="15" customHeight="1" spans="1:29">
      <c r="A230" s="15">
        <v>225</v>
      </c>
      <c r="B230" s="15" t="s">
        <v>292</v>
      </c>
      <c r="C230" s="15" t="s">
        <v>414</v>
      </c>
      <c r="D230" s="22" t="s">
        <v>522</v>
      </c>
      <c r="E230" s="22" t="s">
        <v>523</v>
      </c>
      <c r="F230" s="22" t="s">
        <v>57</v>
      </c>
      <c r="G230" s="22" t="s">
        <v>420</v>
      </c>
      <c r="H230" s="22" t="s">
        <v>10</v>
      </c>
      <c r="I230" s="30">
        <v>59.1655319087969</v>
      </c>
      <c r="J230" s="30">
        <v>59.19</v>
      </c>
      <c r="K230" s="22" t="s">
        <v>48</v>
      </c>
      <c r="L230" s="66" t="s">
        <v>210</v>
      </c>
      <c r="M230" s="67" t="s">
        <v>227</v>
      </c>
      <c r="N230" s="65" t="s">
        <v>51</v>
      </c>
      <c r="O230" s="68" t="s">
        <v>52</v>
      </c>
      <c r="P230" s="69"/>
      <c r="Q230" s="74"/>
      <c r="R230" s="77"/>
      <c r="S230" s="75"/>
      <c r="T230" s="78"/>
      <c r="U230" s="77"/>
      <c r="V230" s="28">
        <v>1.8164521284</v>
      </c>
      <c r="W230" s="29">
        <v>39200</v>
      </c>
      <c r="X230" s="26"/>
      <c r="Y230" s="46"/>
      <c r="Z230" s="25"/>
      <c r="AA230" s="43"/>
      <c r="AB230" s="91">
        <f t="shared" si="6"/>
        <v>3266.66666666667</v>
      </c>
      <c r="AC230" s="38">
        <f t="shared" si="7"/>
        <v>2286.66666666667</v>
      </c>
    </row>
    <row r="231" ht="15" customHeight="1" spans="1:32">
      <c r="A231" s="15">
        <v>226</v>
      </c>
      <c r="B231" s="15" t="s">
        <v>292</v>
      </c>
      <c r="C231" s="15" t="s">
        <v>414</v>
      </c>
      <c r="D231" s="22" t="s">
        <v>524</v>
      </c>
      <c r="E231" s="22" t="s">
        <v>525</v>
      </c>
      <c r="F231" s="22" t="s">
        <v>71</v>
      </c>
      <c r="G231" s="22" t="s">
        <v>429</v>
      </c>
      <c r="H231" s="22" t="s">
        <v>38</v>
      </c>
      <c r="I231" s="30">
        <v>49.7035794752139</v>
      </c>
      <c r="J231" s="30">
        <v>49.72</v>
      </c>
      <c r="K231" s="22" t="s">
        <v>48</v>
      </c>
      <c r="L231" s="66" t="s">
        <v>210</v>
      </c>
      <c r="M231" s="67" t="s">
        <v>227</v>
      </c>
      <c r="N231" s="65" t="s">
        <v>51</v>
      </c>
      <c r="O231" s="68" t="s">
        <v>52</v>
      </c>
      <c r="P231" s="69"/>
      <c r="Q231" s="74"/>
      <c r="R231" s="77"/>
      <c r="S231" s="75"/>
      <c r="T231" s="78"/>
      <c r="U231" s="77"/>
      <c r="V231" s="28">
        <v>1.7610668811241</v>
      </c>
      <c r="W231" s="29">
        <v>32000</v>
      </c>
      <c r="X231" s="26"/>
      <c r="Y231" s="46"/>
      <c r="Z231" s="25"/>
      <c r="AA231" s="43"/>
      <c r="AB231" s="91">
        <f t="shared" si="6"/>
        <v>2666.66666666667</v>
      </c>
      <c r="AC231" s="38">
        <f t="shared" si="7"/>
        <v>1866.66666666667</v>
      </c>
      <c r="AE231" s="1"/>
      <c r="AF231" s="1"/>
    </row>
    <row r="232" ht="15" customHeight="1" spans="1:29">
      <c r="A232" s="15">
        <v>227</v>
      </c>
      <c r="B232" s="15" t="s">
        <v>292</v>
      </c>
      <c r="C232" s="15" t="s">
        <v>414</v>
      </c>
      <c r="D232" s="22" t="s">
        <v>526</v>
      </c>
      <c r="E232" s="22" t="s">
        <v>527</v>
      </c>
      <c r="F232" s="22" t="s">
        <v>46</v>
      </c>
      <c r="G232" s="22" t="s">
        <v>417</v>
      </c>
      <c r="H232" s="22" t="s">
        <v>10</v>
      </c>
      <c r="I232" s="30">
        <v>59.6612928895984</v>
      </c>
      <c r="J232" s="30">
        <v>59.69</v>
      </c>
      <c r="K232" s="22" t="s">
        <v>48</v>
      </c>
      <c r="L232" s="66" t="s">
        <v>227</v>
      </c>
      <c r="M232" s="67" t="s">
        <v>227</v>
      </c>
      <c r="N232" s="65" t="s">
        <v>51</v>
      </c>
      <c r="O232" s="68" t="s">
        <v>52</v>
      </c>
      <c r="P232" s="69"/>
      <c r="Q232" s="74"/>
      <c r="R232" s="77"/>
      <c r="S232" s="75"/>
      <c r="T232" s="78"/>
      <c r="U232" s="77"/>
      <c r="V232" s="28">
        <v>1.851853342248</v>
      </c>
      <c r="W232" s="29">
        <v>40300</v>
      </c>
      <c r="X232" s="26"/>
      <c r="Y232" s="46"/>
      <c r="Z232" s="25"/>
      <c r="AA232" s="43"/>
      <c r="AB232" s="91">
        <f t="shared" si="6"/>
        <v>3358.33333333333</v>
      </c>
      <c r="AC232" s="38">
        <f t="shared" si="7"/>
        <v>2350.83333333333</v>
      </c>
    </row>
    <row r="233" ht="15" customHeight="1" spans="1:29">
      <c r="A233" s="15">
        <v>228</v>
      </c>
      <c r="B233" s="15" t="s">
        <v>292</v>
      </c>
      <c r="C233" s="15" t="s">
        <v>414</v>
      </c>
      <c r="D233" s="22" t="s">
        <v>528</v>
      </c>
      <c r="E233" s="22" t="s">
        <v>529</v>
      </c>
      <c r="F233" s="22" t="s">
        <v>57</v>
      </c>
      <c r="G233" s="22" t="s">
        <v>420</v>
      </c>
      <c r="H233" s="22" t="s">
        <v>10</v>
      </c>
      <c r="I233" s="30">
        <v>59.1655319087969</v>
      </c>
      <c r="J233" s="30">
        <v>59.19</v>
      </c>
      <c r="K233" s="22" t="s">
        <v>48</v>
      </c>
      <c r="L233" s="66" t="s">
        <v>227</v>
      </c>
      <c r="M233" s="67" t="s">
        <v>227</v>
      </c>
      <c r="N233" s="65" t="s">
        <v>51</v>
      </c>
      <c r="O233" s="68" t="s">
        <v>52</v>
      </c>
      <c r="P233" s="69"/>
      <c r="Q233" s="74"/>
      <c r="R233" s="77"/>
      <c r="S233" s="75"/>
      <c r="T233" s="78"/>
      <c r="U233" s="77"/>
      <c r="V233" s="28">
        <v>1.8164521284</v>
      </c>
      <c r="W233" s="29">
        <v>39200</v>
      </c>
      <c r="X233" s="26"/>
      <c r="Y233" s="46"/>
      <c r="Z233" s="25"/>
      <c r="AA233" s="43"/>
      <c r="AB233" s="91">
        <f t="shared" si="6"/>
        <v>3266.66666666667</v>
      </c>
      <c r="AC233" s="38">
        <f t="shared" si="7"/>
        <v>2286.66666666667</v>
      </c>
    </row>
    <row r="234" ht="15" customHeight="1" spans="1:29">
      <c r="A234" s="15">
        <v>229</v>
      </c>
      <c r="B234" s="15" t="s">
        <v>292</v>
      </c>
      <c r="C234" s="15" t="s">
        <v>414</v>
      </c>
      <c r="D234" s="22" t="s">
        <v>530</v>
      </c>
      <c r="E234" s="22" t="s">
        <v>531</v>
      </c>
      <c r="F234" s="22" t="s">
        <v>57</v>
      </c>
      <c r="G234" s="22" t="s">
        <v>420</v>
      </c>
      <c r="H234" s="22" t="s">
        <v>10</v>
      </c>
      <c r="I234" s="30">
        <v>59.1655319087969</v>
      </c>
      <c r="J234" s="30">
        <v>59.19</v>
      </c>
      <c r="K234" s="22" t="s">
        <v>48</v>
      </c>
      <c r="L234" s="66" t="s">
        <v>227</v>
      </c>
      <c r="M234" s="67" t="s">
        <v>227</v>
      </c>
      <c r="N234" s="65" t="s">
        <v>51</v>
      </c>
      <c r="O234" s="68" t="s">
        <v>52</v>
      </c>
      <c r="P234" s="69"/>
      <c r="Q234" s="74"/>
      <c r="R234" s="77"/>
      <c r="S234" s="75"/>
      <c r="T234" s="78"/>
      <c r="U234" s="77"/>
      <c r="V234" s="28">
        <v>1.8164521284</v>
      </c>
      <c r="W234" s="29">
        <v>39200</v>
      </c>
      <c r="X234" s="26"/>
      <c r="Y234" s="46"/>
      <c r="Z234" s="25"/>
      <c r="AA234" s="43"/>
      <c r="AB234" s="91">
        <f t="shared" si="6"/>
        <v>3266.66666666667</v>
      </c>
      <c r="AC234" s="38">
        <f t="shared" si="7"/>
        <v>2286.66666666667</v>
      </c>
    </row>
    <row r="235" ht="15" customHeight="1" spans="1:29">
      <c r="A235" s="15">
        <v>230</v>
      </c>
      <c r="B235" s="15" t="s">
        <v>292</v>
      </c>
      <c r="C235" s="15" t="s">
        <v>414</v>
      </c>
      <c r="D235" s="22" t="s">
        <v>532</v>
      </c>
      <c r="E235" s="22" t="s">
        <v>533</v>
      </c>
      <c r="F235" s="22" t="s">
        <v>57</v>
      </c>
      <c r="G235" s="22" t="s">
        <v>420</v>
      </c>
      <c r="H235" s="22" t="s">
        <v>10</v>
      </c>
      <c r="I235" s="30">
        <v>59.1655319087969</v>
      </c>
      <c r="J235" s="30">
        <v>59.19</v>
      </c>
      <c r="K235" s="22" t="s">
        <v>48</v>
      </c>
      <c r="L235" s="66" t="s">
        <v>227</v>
      </c>
      <c r="M235" s="67" t="s">
        <v>227</v>
      </c>
      <c r="N235" s="65" t="s">
        <v>51</v>
      </c>
      <c r="O235" s="68" t="s">
        <v>52</v>
      </c>
      <c r="P235" s="69"/>
      <c r="Q235" s="74"/>
      <c r="R235" s="77"/>
      <c r="S235" s="75"/>
      <c r="T235" s="78"/>
      <c r="U235" s="77"/>
      <c r="V235" s="28">
        <v>1.8164521284</v>
      </c>
      <c r="W235" s="29">
        <v>39200</v>
      </c>
      <c r="X235" s="26"/>
      <c r="Y235" s="46"/>
      <c r="Z235" s="25"/>
      <c r="AA235" s="43"/>
      <c r="AB235" s="91">
        <f t="shared" si="6"/>
        <v>3266.66666666667</v>
      </c>
      <c r="AC235" s="38">
        <f t="shared" si="7"/>
        <v>2286.66666666667</v>
      </c>
    </row>
    <row r="236" ht="15" customHeight="1" spans="1:29">
      <c r="A236" s="15">
        <v>231</v>
      </c>
      <c r="B236" s="15" t="s">
        <v>292</v>
      </c>
      <c r="C236" s="15" t="s">
        <v>414</v>
      </c>
      <c r="D236" s="22" t="s">
        <v>534</v>
      </c>
      <c r="E236" s="22" t="s">
        <v>535</v>
      </c>
      <c r="F236" s="22" t="s">
        <v>57</v>
      </c>
      <c r="G236" s="22" t="s">
        <v>420</v>
      </c>
      <c r="H236" s="22" t="s">
        <v>10</v>
      </c>
      <c r="I236" s="30">
        <v>59.1655319087969</v>
      </c>
      <c r="J236" s="30">
        <v>59.19</v>
      </c>
      <c r="K236" s="22" t="s">
        <v>48</v>
      </c>
      <c r="L236" s="66" t="s">
        <v>227</v>
      </c>
      <c r="M236" s="67" t="s">
        <v>227</v>
      </c>
      <c r="N236" s="65" t="s">
        <v>51</v>
      </c>
      <c r="O236" s="68" t="s">
        <v>52</v>
      </c>
      <c r="P236" s="69"/>
      <c r="Q236" s="74"/>
      <c r="R236" s="77"/>
      <c r="S236" s="75"/>
      <c r="T236" s="78"/>
      <c r="U236" s="77"/>
      <c r="V236" s="28">
        <v>1.8164521284</v>
      </c>
      <c r="W236" s="29">
        <v>39200</v>
      </c>
      <c r="X236" s="26"/>
      <c r="Y236" s="46"/>
      <c r="Z236" s="25"/>
      <c r="AA236" s="43"/>
      <c r="AB236" s="91">
        <f t="shared" si="6"/>
        <v>3266.66666666667</v>
      </c>
      <c r="AC236" s="38">
        <f t="shared" si="7"/>
        <v>2286.66666666667</v>
      </c>
    </row>
    <row r="237" ht="15" customHeight="1" spans="1:32">
      <c r="A237" s="15">
        <v>232</v>
      </c>
      <c r="B237" s="15" t="s">
        <v>292</v>
      </c>
      <c r="C237" s="15" t="s">
        <v>414</v>
      </c>
      <c r="D237" s="22" t="s">
        <v>536</v>
      </c>
      <c r="E237" s="22" t="s">
        <v>537</v>
      </c>
      <c r="F237" s="22" t="s">
        <v>71</v>
      </c>
      <c r="G237" s="22" t="s">
        <v>429</v>
      </c>
      <c r="H237" s="22" t="s">
        <v>38</v>
      </c>
      <c r="I237" s="30">
        <v>49.7035794752139</v>
      </c>
      <c r="J237" s="30">
        <v>49.72</v>
      </c>
      <c r="K237" s="22" t="s">
        <v>48</v>
      </c>
      <c r="L237" s="66" t="s">
        <v>227</v>
      </c>
      <c r="M237" s="67" t="s">
        <v>227</v>
      </c>
      <c r="N237" s="65" t="s">
        <v>51</v>
      </c>
      <c r="O237" s="68" t="s">
        <v>52</v>
      </c>
      <c r="P237" s="69"/>
      <c r="Q237" s="74"/>
      <c r="R237" s="77"/>
      <c r="S237" s="75"/>
      <c r="T237" s="78"/>
      <c r="U237" s="77"/>
      <c r="V237" s="28">
        <v>1.7610668811241</v>
      </c>
      <c r="W237" s="29">
        <v>32000</v>
      </c>
      <c r="X237" s="26"/>
      <c r="Y237" s="46"/>
      <c r="Z237" s="25"/>
      <c r="AA237" s="43"/>
      <c r="AB237" s="91">
        <f t="shared" si="6"/>
        <v>2666.66666666667</v>
      </c>
      <c r="AC237" s="38">
        <f t="shared" si="7"/>
        <v>1866.66666666667</v>
      </c>
      <c r="AE237" s="1"/>
      <c r="AF237" s="1"/>
    </row>
    <row r="238" ht="15" customHeight="1" spans="1:32">
      <c r="A238" s="15">
        <v>233</v>
      </c>
      <c r="B238" s="15" t="s">
        <v>42</v>
      </c>
      <c r="C238" s="15" t="s">
        <v>538</v>
      </c>
      <c r="D238" s="22" t="s">
        <v>539</v>
      </c>
      <c r="E238" s="22" t="s">
        <v>540</v>
      </c>
      <c r="F238" s="22" t="s">
        <v>46</v>
      </c>
      <c r="G238" s="61" t="s">
        <v>47</v>
      </c>
      <c r="H238" s="22" t="s">
        <v>7</v>
      </c>
      <c r="I238" s="30">
        <v>89.9530349030548</v>
      </c>
      <c r="J238" s="30">
        <v>89.82</v>
      </c>
      <c r="K238" s="22" t="s">
        <v>48</v>
      </c>
      <c r="L238" s="66" t="s">
        <v>74</v>
      </c>
      <c r="M238" s="67" t="s">
        <v>50</v>
      </c>
      <c r="N238" s="65" t="s">
        <v>51</v>
      </c>
      <c r="O238" s="68" t="s">
        <v>52</v>
      </c>
      <c r="P238" s="69"/>
      <c r="Q238" s="74"/>
      <c r="R238" s="77"/>
      <c r="S238" s="75"/>
      <c r="T238" s="78"/>
      <c r="U238" s="77"/>
      <c r="V238" s="28">
        <v>1.74100767537715</v>
      </c>
      <c r="W238" s="29">
        <v>57100</v>
      </c>
      <c r="X238" s="26"/>
      <c r="Y238" s="46"/>
      <c r="Z238" s="25"/>
      <c r="AA238" s="43"/>
      <c r="AB238" s="91">
        <f t="shared" si="6"/>
        <v>4758.33333333333</v>
      </c>
      <c r="AC238" s="38">
        <f t="shared" si="7"/>
        <v>3330.83333333333</v>
      </c>
      <c r="AE238" s="1"/>
      <c r="AF238" s="1"/>
    </row>
    <row r="239" ht="15" customHeight="1" spans="1:29">
      <c r="A239" s="15">
        <v>234</v>
      </c>
      <c r="B239" s="15" t="s">
        <v>42</v>
      </c>
      <c r="C239" s="15" t="s">
        <v>538</v>
      </c>
      <c r="D239" s="22" t="s">
        <v>541</v>
      </c>
      <c r="E239" s="22" t="s">
        <v>542</v>
      </c>
      <c r="F239" s="22" t="s">
        <v>57</v>
      </c>
      <c r="G239" s="61" t="s">
        <v>58</v>
      </c>
      <c r="H239" s="22" t="s">
        <v>10</v>
      </c>
      <c r="I239" s="30">
        <v>58.3635035584837</v>
      </c>
      <c r="J239" s="30">
        <v>58.3</v>
      </c>
      <c r="K239" s="22" t="s">
        <v>48</v>
      </c>
      <c r="L239" s="66" t="s">
        <v>74</v>
      </c>
      <c r="M239" s="67" t="s">
        <v>50</v>
      </c>
      <c r="N239" s="65" t="s">
        <v>51</v>
      </c>
      <c r="O239" s="68" t="s">
        <v>52</v>
      </c>
      <c r="P239" s="69"/>
      <c r="Q239" s="74"/>
      <c r="R239" s="77"/>
      <c r="S239" s="75"/>
      <c r="T239" s="78"/>
      <c r="U239" s="77"/>
      <c r="V239" s="28">
        <v>1.71112591104</v>
      </c>
      <c r="W239" s="29">
        <v>36400</v>
      </c>
      <c r="X239" s="26"/>
      <c r="Y239" s="46"/>
      <c r="Z239" s="25"/>
      <c r="AA239" s="43"/>
      <c r="AB239" s="91">
        <f t="shared" si="6"/>
        <v>3033.33333333333</v>
      </c>
      <c r="AC239" s="38">
        <f t="shared" si="7"/>
        <v>2123.33333333333</v>
      </c>
    </row>
    <row r="240" ht="15" customHeight="1" spans="1:29">
      <c r="A240" s="15">
        <v>235</v>
      </c>
      <c r="B240" s="15" t="s">
        <v>42</v>
      </c>
      <c r="C240" s="15" t="s">
        <v>538</v>
      </c>
      <c r="D240" s="22" t="s">
        <v>543</v>
      </c>
      <c r="E240" s="22" t="s">
        <v>544</v>
      </c>
      <c r="F240" s="22" t="s">
        <v>57</v>
      </c>
      <c r="G240" s="61" t="s">
        <v>58</v>
      </c>
      <c r="H240" s="22" t="s">
        <v>10</v>
      </c>
      <c r="I240" s="30">
        <v>58.3635035584837</v>
      </c>
      <c r="J240" s="30">
        <v>58.3</v>
      </c>
      <c r="K240" s="22" t="s">
        <v>48</v>
      </c>
      <c r="L240" s="66" t="s">
        <v>74</v>
      </c>
      <c r="M240" s="67" t="s">
        <v>50</v>
      </c>
      <c r="N240" s="65" t="s">
        <v>51</v>
      </c>
      <c r="O240" s="68" t="s">
        <v>52</v>
      </c>
      <c r="P240" s="69"/>
      <c r="Q240" s="74"/>
      <c r="R240" s="77"/>
      <c r="S240" s="75"/>
      <c r="T240" s="78"/>
      <c r="U240" s="77"/>
      <c r="V240" s="28">
        <v>1.71112591104</v>
      </c>
      <c r="W240" s="29">
        <v>36400</v>
      </c>
      <c r="X240" s="26"/>
      <c r="Y240" s="46"/>
      <c r="Z240" s="25"/>
      <c r="AA240" s="43"/>
      <c r="AB240" s="91">
        <f t="shared" si="6"/>
        <v>3033.33333333333</v>
      </c>
      <c r="AC240" s="38">
        <f t="shared" si="7"/>
        <v>2123.33333333333</v>
      </c>
    </row>
    <row r="241" ht="15" customHeight="1" spans="1:32">
      <c r="A241" s="15">
        <v>236</v>
      </c>
      <c r="B241" s="15" t="s">
        <v>42</v>
      </c>
      <c r="C241" s="15" t="s">
        <v>538</v>
      </c>
      <c r="D241" s="22" t="s">
        <v>545</v>
      </c>
      <c r="E241" s="22" t="s">
        <v>546</v>
      </c>
      <c r="F241" s="22" t="s">
        <v>71</v>
      </c>
      <c r="G241" s="61" t="s">
        <v>47</v>
      </c>
      <c r="H241" s="22" t="s">
        <v>7</v>
      </c>
      <c r="I241" s="30">
        <v>89.9530349030548</v>
      </c>
      <c r="J241" s="30">
        <v>89.82</v>
      </c>
      <c r="K241" s="22" t="s">
        <v>48</v>
      </c>
      <c r="L241" s="66" t="s">
        <v>74</v>
      </c>
      <c r="M241" s="67" t="s">
        <v>50</v>
      </c>
      <c r="N241" s="65" t="s">
        <v>51</v>
      </c>
      <c r="O241" s="68" t="s">
        <v>52</v>
      </c>
      <c r="P241" s="69"/>
      <c r="Q241" s="74"/>
      <c r="R241" s="77"/>
      <c r="S241" s="75"/>
      <c r="T241" s="78"/>
      <c r="U241" s="77"/>
      <c r="V241" s="28">
        <v>1.67273286457805</v>
      </c>
      <c r="W241" s="29">
        <v>54800</v>
      </c>
      <c r="X241" s="26"/>
      <c r="Y241" s="46"/>
      <c r="Z241" s="25"/>
      <c r="AA241" s="43"/>
      <c r="AB241" s="91">
        <f t="shared" si="6"/>
        <v>4566.66666666667</v>
      </c>
      <c r="AC241" s="38">
        <f t="shared" si="7"/>
        <v>3196.66666666667</v>
      </c>
      <c r="AE241" s="1"/>
      <c r="AF241" s="1"/>
    </row>
    <row r="242" ht="15" customHeight="1" spans="1:32">
      <c r="A242" s="15">
        <v>237</v>
      </c>
      <c r="B242" s="15" t="s">
        <v>42</v>
      </c>
      <c r="C242" s="15" t="s">
        <v>538</v>
      </c>
      <c r="D242" s="22" t="s">
        <v>547</v>
      </c>
      <c r="E242" s="22" t="s">
        <v>548</v>
      </c>
      <c r="F242" s="22" t="s">
        <v>46</v>
      </c>
      <c r="G242" s="22" t="s">
        <v>47</v>
      </c>
      <c r="H242" s="22" t="s">
        <v>7</v>
      </c>
      <c r="I242" s="30">
        <v>89.9530349030548</v>
      </c>
      <c r="J242" s="30">
        <v>89.82</v>
      </c>
      <c r="K242" s="22" t="s">
        <v>48</v>
      </c>
      <c r="L242" s="66" t="s">
        <v>91</v>
      </c>
      <c r="M242" s="67" t="s">
        <v>50</v>
      </c>
      <c r="N242" s="65" t="s">
        <v>51</v>
      </c>
      <c r="O242" s="68" t="s">
        <v>52</v>
      </c>
      <c r="P242" s="69"/>
      <c r="Q242" s="74"/>
      <c r="R242" s="77"/>
      <c r="S242" s="75"/>
      <c r="T242" s="78"/>
      <c r="U242" s="77"/>
      <c r="V242" s="28">
        <v>1.77727866861418</v>
      </c>
      <c r="W242" s="29">
        <v>58300</v>
      </c>
      <c r="X242" s="26"/>
      <c r="Y242" s="46"/>
      <c r="Z242" s="25"/>
      <c r="AA242" s="43"/>
      <c r="AB242" s="91">
        <f t="shared" si="6"/>
        <v>4858.33333333333</v>
      </c>
      <c r="AC242" s="38">
        <f t="shared" si="7"/>
        <v>3400.83333333333</v>
      </c>
      <c r="AE242" s="1"/>
      <c r="AF242" s="1"/>
    </row>
    <row r="243" ht="15" customHeight="1" spans="1:29">
      <c r="A243" s="15">
        <v>238</v>
      </c>
      <c r="B243" s="15" t="s">
        <v>42</v>
      </c>
      <c r="C243" s="15" t="s">
        <v>538</v>
      </c>
      <c r="D243" s="22" t="s">
        <v>549</v>
      </c>
      <c r="E243" s="22" t="s">
        <v>550</v>
      </c>
      <c r="F243" s="22" t="s">
        <v>57</v>
      </c>
      <c r="G243" s="22" t="s">
        <v>58</v>
      </c>
      <c r="H243" s="22" t="s">
        <v>10</v>
      </c>
      <c r="I243" s="30">
        <v>58.3635035584837</v>
      </c>
      <c r="J243" s="30">
        <v>58.3</v>
      </c>
      <c r="K243" s="22" t="s">
        <v>48</v>
      </c>
      <c r="L243" s="66" t="s">
        <v>91</v>
      </c>
      <c r="M243" s="67" t="s">
        <v>50</v>
      </c>
      <c r="N243" s="65" t="s">
        <v>51</v>
      </c>
      <c r="O243" s="68" t="s">
        <v>52</v>
      </c>
      <c r="P243" s="69"/>
      <c r="Q243" s="74"/>
      <c r="R243" s="77"/>
      <c r="S243" s="75"/>
      <c r="T243" s="78"/>
      <c r="U243" s="77"/>
      <c r="V243" s="28">
        <v>1.74677436752</v>
      </c>
      <c r="W243" s="29">
        <v>37200</v>
      </c>
      <c r="X243" s="26"/>
      <c r="Y243" s="46"/>
      <c r="Z243" s="25"/>
      <c r="AA243" s="43"/>
      <c r="AB243" s="91">
        <f t="shared" si="6"/>
        <v>3100</v>
      </c>
      <c r="AC243" s="38">
        <f t="shared" si="7"/>
        <v>2170</v>
      </c>
    </row>
    <row r="244" ht="15" customHeight="1" spans="1:29">
      <c r="A244" s="15">
        <v>239</v>
      </c>
      <c r="B244" s="15" t="s">
        <v>42</v>
      </c>
      <c r="C244" s="15" t="s">
        <v>538</v>
      </c>
      <c r="D244" s="22" t="s">
        <v>551</v>
      </c>
      <c r="E244" s="22" t="s">
        <v>552</v>
      </c>
      <c r="F244" s="22" t="s">
        <v>57</v>
      </c>
      <c r="G244" s="22" t="s">
        <v>58</v>
      </c>
      <c r="H244" s="22" t="s">
        <v>10</v>
      </c>
      <c r="I244" s="30">
        <v>58.3635035584837</v>
      </c>
      <c r="J244" s="30">
        <v>58.3</v>
      </c>
      <c r="K244" s="22" t="s">
        <v>48</v>
      </c>
      <c r="L244" s="66" t="s">
        <v>91</v>
      </c>
      <c r="M244" s="67" t="s">
        <v>50</v>
      </c>
      <c r="N244" s="65" t="s">
        <v>51</v>
      </c>
      <c r="O244" s="68" t="s">
        <v>52</v>
      </c>
      <c r="P244" s="69"/>
      <c r="Q244" s="74"/>
      <c r="R244" s="77"/>
      <c r="S244" s="75"/>
      <c r="T244" s="78"/>
      <c r="U244" s="77"/>
      <c r="V244" s="28">
        <v>1.74677436752</v>
      </c>
      <c r="W244" s="29">
        <v>37200</v>
      </c>
      <c r="X244" s="26"/>
      <c r="Y244" s="46"/>
      <c r="Z244" s="25"/>
      <c r="AA244" s="43"/>
      <c r="AB244" s="91">
        <f t="shared" si="6"/>
        <v>3100</v>
      </c>
      <c r="AC244" s="38">
        <f t="shared" si="7"/>
        <v>2170</v>
      </c>
    </row>
    <row r="245" ht="15" customHeight="1" spans="1:32">
      <c r="A245" s="15">
        <v>240</v>
      </c>
      <c r="B245" s="15" t="s">
        <v>42</v>
      </c>
      <c r="C245" s="15" t="s">
        <v>538</v>
      </c>
      <c r="D245" s="22" t="s">
        <v>553</v>
      </c>
      <c r="E245" s="22" t="s">
        <v>554</v>
      </c>
      <c r="F245" s="22" t="s">
        <v>71</v>
      </c>
      <c r="G245" s="22" t="s">
        <v>47</v>
      </c>
      <c r="H245" s="22" t="s">
        <v>7</v>
      </c>
      <c r="I245" s="30">
        <v>89.9530349030548</v>
      </c>
      <c r="J245" s="30">
        <v>89.82</v>
      </c>
      <c r="K245" s="22" t="s">
        <v>48</v>
      </c>
      <c r="L245" s="66" t="s">
        <v>91</v>
      </c>
      <c r="M245" s="67" t="s">
        <v>50</v>
      </c>
      <c r="N245" s="65" t="s">
        <v>51</v>
      </c>
      <c r="O245" s="68" t="s">
        <v>52</v>
      </c>
      <c r="P245" s="69"/>
      <c r="Q245" s="74"/>
      <c r="R245" s="77"/>
      <c r="S245" s="75"/>
      <c r="T245" s="78"/>
      <c r="U245" s="77"/>
      <c r="V245" s="28">
        <v>1.70758146592342</v>
      </c>
      <c r="W245" s="29">
        <v>56000</v>
      </c>
      <c r="X245" s="26"/>
      <c r="Y245" s="46"/>
      <c r="Z245" s="25"/>
      <c r="AA245" s="43"/>
      <c r="AB245" s="91">
        <f t="shared" si="6"/>
        <v>4666.66666666667</v>
      </c>
      <c r="AC245" s="38">
        <f t="shared" si="7"/>
        <v>3266.66666666667</v>
      </c>
      <c r="AE245" s="1"/>
      <c r="AF245" s="1"/>
    </row>
    <row r="246" ht="15" customHeight="1" spans="1:32">
      <c r="A246" s="15">
        <v>241</v>
      </c>
      <c r="B246" s="15" t="s">
        <v>42</v>
      </c>
      <c r="C246" s="15" t="s">
        <v>538</v>
      </c>
      <c r="D246" s="22" t="s">
        <v>555</v>
      </c>
      <c r="E246" s="22" t="s">
        <v>556</v>
      </c>
      <c r="F246" s="22" t="s">
        <v>46</v>
      </c>
      <c r="G246" s="22" t="s">
        <v>47</v>
      </c>
      <c r="H246" s="22" t="s">
        <v>7</v>
      </c>
      <c r="I246" s="30">
        <v>89.9530349030548</v>
      </c>
      <c r="J246" s="30">
        <v>89.82</v>
      </c>
      <c r="K246" s="22" t="s">
        <v>48</v>
      </c>
      <c r="L246" s="66" t="s">
        <v>108</v>
      </c>
      <c r="M246" s="67" t="s">
        <v>50</v>
      </c>
      <c r="N246" s="65" t="s">
        <v>51</v>
      </c>
      <c r="O246" s="68" t="s">
        <v>52</v>
      </c>
      <c r="P246" s="69"/>
      <c r="Q246" s="74"/>
      <c r="R246" s="77"/>
      <c r="S246" s="75"/>
      <c r="T246" s="78"/>
      <c r="U246" s="77"/>
      <c r="V246" s="28">
        <v>1.77727866861418</v>
      </c>
      <c r="W246" s="29">
        <v>58300</v>
      </c>
      <c r="X246" s="26"/>
      <c r="Y246" s="46"/>
      <c r="Z246" s="25"/>
      <c r="AA246" s="43"/>
      <c r="AB246" s="91">
        <f t="shared" si="6"/>
        <v>4858.33333333333</v>
      </c>
      <c r="AC246" s="38">
        <f t="shared" si="7"/>
        <v>3400.83333333333</v>
      </c>
      <c r="AE246" s="1"/>
      <c r="AF246" s="1"/>
    </row>
    <row r="247" ht="15" customHeight="1" spans="1:29">
      <c r="A247" s="15">
        <v>242</v>
      </c>
      <c r="B247" s="15" t="s">
        <v>42</v>
      </c>
      <c r="C247" s="15" t="s">
        <v>538</v>
      </c>
      <c r="D247" s="22" t="s">
        <v>557</v>
      </c>
      <c r="E247" s="22" t="s">
        <v>558</v>
      </c>
      <c r="F247" s="22" t="s">
        <v>57</v>
      </c>
      <c r="G247" s="22" t="s">
        <v>58</v>
      </c>
      <c r="H247" s="22" t="s">
        <v>10</v>
      </c>
      <c r="I247" s="30">
        <v>58.3635035584837</v>
      </c>
      <c r="J247" s="30">
        <v>58.3</v>
      </c>
      <c r="K247" s="22" t="s">
        <v>48</v>
      </c>
      <c r="L247" s="66" t="s">
        <v>108</v>
      </c>
      <c r="M247" s="67" t="s">
        <v>50</v>
      </c>
      <c r="N247" s="65" t="s">
        <v>51</v>
      </c>
      <c r="O247" s="68" t="s">
        <v>52</v>
      </c>
      <c r="P247" s="69"/>
      <c r="Q247" s="74"/>
      <c r="R247" s="77"/>
      <c r="S247" s="75"/>
      <c r="T247" s="78"/>
      <c r="U247" s="77"/>
      <c r="V247" s="28">
        <v>1.74677436752</v>
      </c>
      <c r="W247" s="29">
        <v>37200</v>
      </c>
      <c r="X247" s="26"/>
      <c r="Y247" s="46"/>
      <c r="Z247" s="25"/>
      <c r="AA247" s="43"/>
      <c r="AB247" s="91">
        <f t="shared" si="6"/>
        <v>3100</v>
      </c>
      <c r="AC247" s="38">
        <f t="shared" si="7"/>
        <v>2170</v>
      </c>
    </row>
    <row r="248" ht="15" customHeight="1" spans="1:29">
      <c r="A248" s="15">
        <v>243</v>
      </c>
      <c r="B248" s="15" t="s">
        <v>42</v>
      </c>
      <c r="C248" s="15" t="s">
        <v>538</v>
      </c>
      <c r="D248" s="22" t="s">
        <v>559</v>
      </c>
      <c r="E248" s="22" t="s">
        <v>560</v>
      </c>
      <c r="F248" s="22" t="s">
        <v>57</v>
      </c>
      <c r="G248" s="22" t="s">
        <v>58</v>
      </c>
      <c r="H248" s="22" t="s">
        <v>10</v>
      </c>
      <c r="I248" s="30">
        <v>58.3635035584837</v>
      </c>
      <c r="J248" s="30">
        <v>58.3</v>
      </c>
      <c r="K248" s="22" t="s">
        <v>48</v>
      </c>
      <c r="L248" s="66" t="s">
        <v>108</v>
      </c>
      <c r="M248" s="67" t="s">
        <v>50</v>
      </c>
      <c r="N248" s="65" t="s">
        <v>51</v>
      </c>
      <c r="O248" s="68" t="s">
        <v>52</v>
      </c>
      <c r="P248" s="69"/>
      <c r="Q248" s="74"/>
      <c r="R248" s="77"/>
      <c r="S248" s="75"/>
      <c r="T248" s="78"/>
      <c r="U248" s="77"/>
      <c r="V248" s="28">
        <v>1.74677436752</v>
      </c>
      <c r="W248" s="29">
        <v>37200</v>
      </c>
      <c r="X248" s="26"/>
      <c r="Y248" s="46"/>
      <c r="Z248" s="25"/>
      <c r="AA248" s="43"/>
      <c r="AB248" s="91">
        <f t="shared" si="6"/>
        <v>3100</v>
      </c>
      <c r="AC248" s="38">
        <f t="shared" si="7"/>
        <v>2170</v>
      </c>
    </row>
    <row r="249" ht="15" customHeight="1" spans="1:32">
      <c r="A249" s="15">
        <v>244</v>
      </c>
      <c r="B249" s="15" t="s">
        <v>42</v>
      </c>
      <c r="C249" s="15" t="s">
        <v>538</v>
      </c>
      <c r="D249" s="22" t="s">
        <v>561</v>
      </c>
      <c r="E249" s="22" t="s">
        <v>562</v>
      </c>
      <c r="F249" s="22" t="s">
        <v>71</v>
      </c>
      <c r="G249" s="22" t="s">
        <v>47</v>
      </c>
      <c r="H249" s="22" t="s">
        <v>7</v>
      </c>
      <c r="I249" s="30">
        <v>89.9530349030548</v>
      </c>
      <c r="J249" s="30">
        <v>89.82</v>
      </c>
      <c r="K249" s="22" t="s">
        <v>48</v>
      </c>
      <c r="L249" s="66" t="s">
        <v>108</v>
      </c>
      <c r="M249" s="67" t="s">
        <v>50</v>
      </c>
      <c r="N249" s="65" t="s">
        <v>51</v>
      </c>
      <c r="O249" s="68" t="s">
        <v>52</v>
      </c>
      <c r="P249" s="69"/>
      <c r="Q249" s="74"/>
      <c r="R249" s="77"/>
      <c r="S249" s="75"/>
      <c r="T249" s="78"/>
      <c r="U249" s="77"/>
      <c r="V249" s="28">
        <v>1.70758146592342</v>
      </c>
      <c r="W249" s="29">
        <v>56000</v>
      </c>
      <c r="X249" s="26"/>
      <c r="Y249" s="46"/>
      <c r="Z249" s="25"/>
      <c r="AA249" s="43"/>
      <c r="AB249" s="91">
        <f t="shared" si="6"/>
        <v>4666.66666666667</v>
      </c>
      <c r="AC249" s="38">
        <f t="shared" si="7"/>
        <v>3266.66666666667</v>
      </c>
      <c r="AE249" s="1"/>
      <c r="AF249" s="1"/>
    </row>
    <row r="250" ht="15" customHeight="1" spans="1:32">
      <c r="A250" s="15">
        <v>245</v>
      </c>
      <c r="B250" s="15" t="s">
        <v>42</v>
      </c>
      <c r="C250" s="15" t="s">
        <v>538</v>
      </c>
      <c r="D250" s="22" t="s">
        <v>563</v>
      </c>
      <c r="E250" s="22" t="s">
        <v>564</v>
      </c>
      <c r="F250" s="22" t="s">
        <v>46</v>
      </c>
      <c r="G250" s="22" t="s">
        <v>47</v>
      </c>
      <c r="H250" s="22" t="s">
        <v>7</v>
      </c>
      <c r="I250" s="30">
        <v>89.9530349030548</v>
      </c>
      <c r="J250" s="30">
        <v>89.82</v>
      </c>
      <c r="K250" s="22" t="s">
        <v>48</v>
      </c>
      <c r="L250" s="66" t="s">
        <v>125</v>
      </c>
      <c r="M250" s="67" t="s">
        <v>50</v>
      </c>
      <c r="N250" s="65" t="s">
        <v>51</v>
      </c>
      <c r="O250" s="68" t="s">
        <v>52</v>
      </c>
      <c r="P250" s="69"/>
      <c r="Q250" s="74"/>
      <c r="R250" s="77"/>
      <c r="S250" s="75"/>
      <c r="T250" s="78"/>
      <c r="U250" s="77"/>
      <c r="V250" s="28">
        <v>1.77727866861418</v>
      </c>
      <c r="W250" s="29">
        <v>58300</v>
      </c>
      <c r="X250" s="26"/>
      <c r="Y250" s="46"/>
      <c r="Z250" s="25"/>
      <c r="AA250" s="43"/>
      <c r="AB250" s="91">
        <f t="shared" si="6"/>
        <v>4858.33333333333</v>
      </c>
      <c r="AC250" s="38">
        <f t="shared" si="7"/>
        <v>3400.83333333333</v>
      </c>
      <c r="AE250" s="1"/>
      <c r="AF250" s="1"/>
    </row>
    <row r="251" ht="15" customHeight="1" spans="1:29">
      <c r="A251" s="15">
        <v>246</v>
      </c>
      <c r="B251" s="15" t="s">
        <v>42</v>
      </c>
      <c r="C251" s="15" t="s">
        <v>538</v>
      </c>
      <c r="D251" s="22" t="s">
        <v>565</v>
      </c>
      <c r="E251" s="22" t="s">
        <v>566</v>
      </c>
      <c r="F251" s="22" t="s">
        <v>57</v>
      </c>
      <c r="G251" s="22" t="s">
        <v>58</v>
      </c>
      <c r="H251" s="22" t="s">
        <v>10</v>
      </c>
      <c r="I251" s="30">
        <v>58.3635035584837</v>
      </c>
      <c r="J251" s="30">
        <v>58.3</v>
      </c>
      <c r="K251" s="22" t="s">
        <v>48</v>
      </c>
      <c r="L251" s="66" t="s">
        <v>125</v>
      </c>
      <c r="M251" s="67" t="s">
        <v>50</v>
      </c>
      <c r="N251" s="65" t="s">
        <v>51</v>
      </c>
      <c r="O251" s="68" t="s">
        <v>52</v>
      </c>
      <c r="P251" s="69"/>
      <c r="Q251" s="74"/>
      <c r="R251" s="77"/>
      <c r="S251" s="75"/>
      <c r="T251" s="78"/>
      <c r="U251" s="77"/>
      <c r="V251" s="28">
        <v>1.74677436752</v>
      </c>
      <c r="W251" s="29">
        <v>37200</v>
      </c>
      <c r="X251" s="26"/>
      <c r="Y251" s="46"/>
      <c r="Z251" s="25"/>
      <c r="AA251" s="43"/>
      <c r="AB251" s="91">
        <f t="shared" si="6"/>
        <v>3100</v>
      </c>
      <c r="AC251" s="38">
        <f t="shared" si="7"/>
        <v>2170</v>
      </c>
    </row>
    <row r="252" ht="15" customHeight="1" spans="1:29">
      <c r="A252" s="15">
        <v>247</v>
      </c>
      <c r="B252" s="15" t="s">
        <v>42</v>
      </c>
      <c r="C252" s="15" t="s">
        <v>538</v>
      </c>
      <c r="D252" s="22" t="s">
        <v>567</v>
      </c>
      <c r="E252" s="22" t="s">
        <v>568</v>
      </c>
      <c r="F252" s="22" t="s">
        <v>57</v>
      </c>
      <c r="G252" s="22" t="s">
        <v>58</v>
      </c>
      <c r="H252" s="22" t="s">
        <v>10</v>
      </c>
      <c r="I252" s="30">
        <v>58.3635035584837</v>
      </c>
      <c r="J252" s="30">
        <v>58.3</v>
      </c>
      <c r="K252" s="22" t="s">
        <v>48</v>
      </c>
      <c r="L252" s="66" t="s">
        <v>125</v>
      </c>
      <c r="M252" s="67" t="s">
        <v>50</v>
      </c>
      <c r="N252" s="65" t="s">
        <v>51</v>
      </c>
      <c r="O252" s="68" t="s">
        <v>52</v>
      </c>
      <c r="P252" s="69"/>
      <c r="Q252" s="74"/>
      <c r="R252" s="77"/>
      <c r="S252" s="75"/>
      <c r="T252" s="78"/>
      <c r="U252" s="77"/>
      <c r="V252" s="28">
        <v>1.74677436752</v>
      </c>
      <c r="W252" s="29">
        <v>37200</v>
      </c>
      <c r="X252" s="26"/>
      <c r="Y252" s="46"/>
      <c r="Z252" s="25"/>
      <c r="AA252" s="43"/>
      <c r="AB252" s="91">
        <f t="shared" si="6"/>
        <v>3100</v>
      </c>
      <c r="AC252" s="38">
        <f t="shared" si="7"/>
        <v>2170</v>
      </c>
    </row>
    <row r="253" ht="15" customHeight="1" spans="1:32">
      <c r="A253" s="15">
        <v>248</v>
      </c>
      <c r="B253" s="15" t="s">
        <v>42</v>
      </c>
      <c r="C253" s="15" t="s">
        <v>538</v>
      </c>
      <c r="D253" s="22" t="s">
        <v>569</v>
      </c>
      <c r="E253" s="22" t="s">
        <v>570</v>
      </c>
      <c r="F253" s="22" t="s">
        <v>71</v>
      </c>
      <c r="G253" s="22" t="s">
        <v>47</v>
      </c>
      <c r="H253" s="22" t="s">
        <v>7</v>
      </c>
      <c r="I253" s="30">
        <v>89.9530349030548</v>
      </c>
      <c r="J253" s="30">
        <v>89.82</v>
      </c>
      <c r="K253" s="22" t="s">
        <v>48</v>
      </c>
      <c r="L253" s="66" t="s">
        <v>125</v>
      </c>
      <c r="M253" s="67" t="s">
        <v>50</v>
      </c>
      <c r="N253" s="65" t="s">
        <v>51</v>
      </c>
      <c r="O253" s="68" t="s">
        <v>52</v>
      </c>
      <c r="P253" s="69"/>
      <c r="Q253" s="74"/>
      <c r="R253" s="77"/>
      <c r="S253" s="75"/>
      <c r="T253" s="78"/>
      <c r="U253" s="77"/>
      <c r="V253" s="28">
        <v>1.70758146592342</v>
      </c>
      <c r="W253" s="29">
        <v>56000</v>
      </c>
      <c r="X253" s="26"/>
      <c r="Y253" s="46"/>
      <c r="Z253" s="25"/>
      <c r="AA253" s="43"/>
      <c r="AB253" s="91">
        <f t="shared" si="6"/>
        <v>4666.66666666667</v>
      </c>
      <c r="AC253" s="38">
        <f t="shared" si="7"/>
        <v>3266.66666666667</v>
      </c>
      <c r="AE253" s="1"/>
      <c r="AF253" s="1"/>
    </row>
    <row r="254" ht="15" customHeight="1" spans="1:32">
      <c r="A254" s="15">
        <v>249</v>
      </c>
      <c r="B254" s="15" t="s">
        <v>42</v>
      </c>
      <c r="C254" s="15" t="s">
        <v>538</v>
      </c>
      <c r="D254" s="22" t="s">
        <v>571</v>
      </c>
      <c r="E254" s="22" t="s">
        <v>572</v>
      </c>
      <c r="F254" s="22" t="s">
        <v>46</v>
      </c>
      <c r="G254" s="22" t="s">
        <v>47</v>
      </c>
      <c r="H254" s="22" t="s">
        <v>7</v>
      </c>
      <c r="I254" s="30">
        <v>89.9530349030548</v>
      </c>
      <c r="J254" s="30">
        <v>89.82</v>
      </c>
      <c r="K254" s="22" t="s">
        <v>48</v>
      </c>
      <c r="L254" s="66" t="s">
        <v>142</v>
      </c>
      <c r="M254" s="67" t="s">
        <v>50</v>
      </c>
      <c r="N254" s="65" t="s">
        <v>51</v>
      </c>
      <c r="O254" s="68" t="s">
        <v>52</v>
      </c>
      <c r="P254" s="69"/>
      <c r="Q254" s="74"/>
      <c r="R254" s="77"/>
      <c r="S254" s="75"/>
      <c r="T254" s="78"/>
      <c r="U254" s="77"/>
      <c r="V254" s="28">
        <v>1.8135496618512</v>
      </c>
      <c r="W254" s="29">
        <v>59500</v>
      </c>
      <c r="X254" s="26"/>
      <c r="Y254" s="46"/>
      <c r="Z254" s="25"/>
      <c r="AA254" s="43"/>
      <c r="AB254" s="91">
        <f t="shared" si="6"/>
        <v>4958.33333333333</v>
      </c>
      <c r="AC254" s="38">
        <f t="shared" si="7"/>
        <v>3470.83333333333</v>
      </c>
      <c r="AE254" s="1"/>
      <c r="AF254" s="1"/>
    </row>
    <row r="255" ht="15" customHeight="1" spans="1:29">
      <c r="A255" s="15">
        <v>250</v>
      </c>
      <c r="B255" s="15" t="s">
        <v>42</v>
      </c>
      <c r="C255" s="15" t="s">
        <v>538</v>
      </c>
      <c r="D255" s="22" t="s">
        <v>573</v>
      </c>
      <c r="E255" s="22" t="s">
        <v>574</v>
      </c>
      <c r="F255" s="22" t="s">
        <v>57</v>
      </c>
      <c r="G255" s="22" t="s">
        <v>58</v>
      </c>
      <c r="H255" s="22" t="s">
        <v>10</v>
      </c>
      <c r="I255" s="30">
        <v>58.3635035584837</v>
      </c>
      <c r="J255" s="30">
        <v>58.3</v>
      </c>
      <c r="K255" s="22" t="s">
        <v>48</v>
      </c>
      <c r="L255" s="66" t="s">
        <v>142</v>
      </c>
      <c r="M255" s="67" t="s">
        <v>50</v>
      </c>
      <c r="N255" s="65" t="s">
        <v>51</v>
      </c>
      <c r="O255" s="68" t="s">
        <v>52</v>
      </c>
      <c r="P255" s="69"/>
      <c r="Q255" s="74"/>
      <c r="R255" s="77"/>
      <c r="S255" s="75"/>
      <c r="T255" s="78"/>
      <c r="U255" s="77"/>
      <c r="V255" s="28">
        <v>1.782422824</v>
      </c>
      <c r="W255" s="29">
        <v>37900</v>
      </c>
      <c r="X255" s="26"/>
      <c r="Y255" s="46"/>
      <c r="Z255" s="25"/>
      <c r="AA255" s="43"/>
      <c r="AB255" s="91">
        <f t="shared" si="6"/>
        <v>3158.33333333333</v>
      </c>
      <c r="AC255" s="38">
        <f t="shared" si="7"/>
        <v>2210.83333333333</v>
      </c>
    </row>
    <row r="256" ht="15" customHeight="1" spans="1:29">
      <c r="A256" s="15">
        <v>251</v>
      </c>
      <c r="B256" s="15" t="s">
        <v>42</v>
      </c>
      <c r="C256" s="15" t="s">
        <v>538</v>
      </c>
      <c r="D256" s="22" t="s">
        <v>575</v>
      </c>
      <c r="E256" s="22" t="s">
        <v>576</v>
      </c>
      <c r="F256" s="22" t="s">
        <v>57</v>
      </c>
      <c r="G256" s="22" t="s">
        <v>58</v>
      </c>
      <c r="H256" s="22" t="s">
        <v>10</v>
      </c>
      <c r="I256" s="30">
        <v>58.3635035584837</v>
      </c>
      <c r="J256" s="30">
        <v>58.3</v>
      </c>
      <c r="K256" s="22" t="s">
        <v>48</v>
      </c>
      <c r="L256" s="66" t="s">
        <v>142</v>
      </c>
      <c r="M256" s="67" t="s">
        <v>50</v>
      </c>
      <c r="N256" s="65" t="s">
        <v>51</v>
      </c>
      <c r="O256" s="68" t="s">
        <v>52</v>
      </c>
      <c r="P256" s="69"/>
      <c r="Q256" s="74"/>
      <c r="R256" s="77"/>
      <c r="S256" s="75"/>
      <c r="T256" s="78"/>
      <c r="U256" s="77"/>
      <c r="V256" s="28">
        <v>1.782422824</v>
      </c>
      <c r="W256" s="29">
        <v>37900</v>
      </c>
      <c r="X256" s="26"/>
      <c r="Y256" s="46"/>
      <c r="Z256" s="25"/>
      <c r="AA256" s="43"/>
      <c r="AB256" s="91">
        <f t="shared" si="6"/>
        <v>3158.33333333333</v>
      </c>
      <c r="AC256" s="38">
        <f t="shared" si="7"/>
        <v>2210.83333333333</v>
      </c>
    </row>
    <row r="257" ht="15" customHeight="1" spans="1:32">
      <c r="A257" s="15">
        <v>252</v>
      </c>
      <c r="B257" s="15" t="s">
        <v>42</v>
      </c>
      <c r="C257" s="15" t="s">
        <v>538</v>
      </c>
      <c r="D257" s="22" t="s">
        <v>577</v>
      </c>
      <c r="E257" s="22" t="s">
        <v>578</v>
      </c>
      <c r="F257" s="22" t="s">
        <v>71</v>
      </c>
      <c r="G257" s="22" t="s">
        <v>47</v>
      </c>
      <c r="H257" s="22" t="s">
        <v>7</v>
      </c>
      <c r="I257" s="30">
        <v>89.9530349030548</v>
      </c>
      <c r="J257" s="30">
        <v>89.82</v>
      </c>
      <c r="K257" s="22" t="s">
        <v>48</v>
      </c>
      <c r="L257" s="66" t="s">
        <v>142</v>
      </c>
      <c r="M257" s="67" t="s">
        <v>50</v>
      </c>
      <c r="N257" s="65" t="s">
        <v>51</v>
      </c>
      <c r="O257" s="68" t="s">
        <v>52</v>
      </c>
      <c r="P257" s="69"/>
      <c r="Q257" s="74"/>
      <c r="R257" s="77"/>
      <c r="S257" s="75"/>
      <c r="T257" s="78"/>
      <c r="U257" s="77"/>
      <c r="V257" s="28">
        <v>1.7424300672688</v>
      </c>
      <c r="W257" s="29">
        <v>57100</v>
      </c>
      <c r="X257" s="26"/>
      <c r="Y257" s="46"/>
      <c r="Z257" s="25"/>
      <c r="AA257" s="43"/>
      <c r="AB257" s="91">
        <f t="shared" si="6"/>
        <v>4758.33333333333</v>
      </c>
      <c r="AC257" s="38">
        <f t="shared" si="7"/>
        <v>3330.83333333333</v>
      </c>
      <c r="AE257" s="1"/>
      <c r="AF257" s="1"/>
    </row>
    <row r="258" ht="15" customHeight="1" spans="1:32">
      <c r="A258" s="15">
        <v>253</v>
      </c>
      <c r="B258" s="15" t="s">
        <v>42</v>
      </c>
      <c r="C258" s="15" t="s">
        <v>538</v>
      </c>
      <c r="D258" s="22" t="s">
        <v>579</v>
      </c>
      <c r="E258" s="22" t="s">
        <v>580</v>
      </c>
      <c r="F258" s="22" t="s">
        <v>46</v>
      </c>
      <c r="G258" s="22" t="s">
        <v>47</v>
      </c>
      <c r="H258" s="22" t="s">
        <v>7</v>
      </c>
      <c r="I258" s="30">
        <v>89.9530349030548</v>
      </c>
      <c r="J258" s="30">
        <v>89.82</v>
      </c>
      <c r="K258" s="22" t="s">
        <v>48</v>
      </c>
      <c r="L258" s="66" t="s">
        <v>159</v>
      </c>
      <c r="M258" s="67" t="s">
        <v>50</v>
      </c>
      <c r="N258" s="65" t="s">
        <v>51</v>
      </c>
      <c r="O258" s="68" t="s">
        <v>52</v>
      </c>
      <c r="P258" s="69"/>
      <c r="Q258" s="74"/>
      <c r="R258" s="77"/>
      <c r="S258" s="75"/>
      <c r="T258" s="78"/>
      <c r="U258" s="77"/>
      <c r="V258" s="28">
        <v>1.8135496618512</v>
      </c>
      <c r="W258" s="29">
        <v>59500</v>
      </c>
      <c r="X258" s="26"/>
      <c r="Y258" s="46"/>
      <c r="Z258" s="25"/>
      <c r="AA258" s="43"/>
      <c r="AB258" s="91">
        <f t="shared" si="6"/>
        <v>4958.33333333333</v>
      </c>
      <c r="AC258" s="38">
        <f t="shared" si="7"/>
        <v>3470.83333333333</v>
      </c>
      <c r="AE258" s="1"/>
      <c r="AF258" s="1"/>
    </row>
    <row r="259" ht="15" customHeight="1" spans="1:29">
      <c r="A259" s="15">
        <v>254</v>
      </c>
      <c r="B259" s="15" t="s">
        <v>42</v>
      </c>
      <c r="C259" s="15" t="s">
        <v>538</v>
      </c>
      <c r="D259" s="22" t="s">
        <v>581</v>
      </c>
      <c r="E259" s="22" t="s">
        <v>582</v>
      </c>
      <c r="F259" s="22" t="s">
        <v>57</v>
      </c>
      <c r="G259" s="22" t="s">
        <v>58</v>
      </c>
      <c r="H259" s="22" t="s">
        <v>10</v>
      </c>
      <c r="I259" s="30">
        <v>58.3635035584837</v>
      </c>
      <c r="J259" s="30">
        <v>58.3</v>
      </c>
      <c r="K259" s="22" t="s">
        <v>48</v>
      </c>
      <c r="L259" s="66" t="s">
        <v>159</v>
      </c>
      <c r="M259" s="67" t="s">
        <v>50</v>
      </c>
      <c r="N259" s="65" t="s">
        <v>51</v>
      </c>
      <c r="O259" s="68" t="s">
        <v>52</v>
      </c>
      <c r="P259" s="69"/>
      <c r="Q259" s="74"/>
      <c r="R259" s="77"/>
      <c r="S259" s="75"/>
      <c r="T259" s="78"/>
      <c r="U259" s="77"/>
      <c r="V259" s="28">
        <v>1.782422824</v>
      </c>
      <c r="W259" s="29">
        <v>37900</v>
      </c>
      <c r="X259" s="26"/>
      <c r="Y259" s="46"/>
      <c r="Z259" s="25"/>
      <c r="AA259" s="43"/>
      <c r="AB259" s="91">
        <f t="shared" si="6"/>
        <v>3158.33333333333</v>
      </c>
      <c r="AC259" s="38">
        <f t="shared" si="7"/>
        <v>2210.83333333333</v>
      </c>
    </row>
    <row r="260" ht="15" customHeight="1" spans="1:29">
      <c r="A260" s="15">
        <v>255</v>
      </c>
      <c r="B260" s="15" t="s">
        <v>42</v>
      </c>
      <c r="C260" s="15" t="s">
        <v>538</v>
      </c>
      <c r="D260" s="22" t="s">
        <v>583</v>
      </c>
      <c r="E260" s="22" t="s">
        <v>584</v>
      </c>
      <c r="F260" s="22" t="s">
        <v>57</v>
      </c>
      <c r="G260" s="22" t="s">
        <v>58</v>
      </c>
      <c r="H260" s="22" t="s">
        <v>10</v>
      </c>
      <c r="I260" s="30">
        <v>58.3635035584837</v>
      </c>
      <c r="J260" s="30">
        <v>58.3</v>
      </c>
      <c r="K260" s="22" t="s">
        <v>48</v>
      </c>
      <c r="L260" s="66" t="s">
        <v>159</v>
      </c>
      <c r="M260" s="67" t="s">
        <v>50</v>
      </c>
      <c r="N260" s="65" t="s">
        <v>51</v>
      </c>
      <c r="O260" s="68" t="s">
        <v>52</v>
      </c>
      <c r="P260" s="69"/>
      <c r="Q260" s="74"/>
      <c r="R260" s="77"/>
      <c r="S260" s="75"/>
      <c r="T260" s="78"/>
      <c r="U260" s="77"/>
      <c r="V260" s="28">
        <v>1.782422824</v>
      </c>
      <c r="W260" s="29">
        <v>37900</v>
      </c>
      <c r="X260" s="26"/>
      <c r="Y260" s="46"/>
      <c r="Z260" s="25"/>
      <c r="AA260" s="43"/>
      <c r="AB260" s="91">
        <f t="shared" si="6"/>
        <v>3158.33333333333</v>
      </c>
      <c r="AC260" s="38">
        <f t="shared" si="7"/>
        <v>2210.83333333333</v>
      </c>
    </row>
    <row r="261" ht="15" customHeight="1" spans="1:32">
      <c r="A261" s="15">
        <v>256</v>
      </c>
      <c r="B261" s="15" t="s">
        <v>42</v>
      </c>
      <c r="C261" s="15" t="s">
        <v>538</v>
      </c>
      <c r="D261" s="22" t="s">
        <v>585</v>
      </c>
      <c r="E261" s="22" t="s">
        <v>586</v>
      </c>
      <c r="F261" s="22" t="s">
        <v>71</v>
      </c>
      <c r="G261" s="22" t="s">
        <v>47</v>
      </c>
      <c r="H261" s="22" t="s">
        <v>7</v>
      </c>
      <c r="I261" s="30">
        <v>89.9530349030548</v>
      </c>
      <c r="J261" s="30">
        <v>89.82</v>
      </c>
      <c r="K261" s="22" t="s">
        <v>48</v>
      </c>
      <c r="L261" s="66" t="s">
        <v>159</v>
      </c>
      <c r="M261" s="67" t="s">
        <v>50</v>
      </c>
      <c r="N261" s="65" t="s">
        <v>51</v>
      </c>
      <c r="O261" s="68" t="s">
        <v>52</v>
      </c>
      <c r="P261" s="69"/>
      <c r="Q261" s="74"/>
      <c r="R261" s="77"/>
      <c r="S261" s="75"/>
      <c r="T261" s="78"/>
      <c r="U261" s="77"/>
      <c r="V261" s="28">
        <v>1.7424300672688</v>
      </c>
      <c r="W261" s="29">
        <v>57100</v>
      </c>
      <c r="X261" s="26"/>
      <c r="Y261" s="46"/>
      <c r="Z261" s="25"/>
      <c r="AA261" s="43"/>
      <c r="AB261" s="91">
        <f t="shared" si="6"/>
        <v>4758.33333333333</v>
      </c>
      <c r="AC261" s="38">
        <f t="shared" si="7"/>
        <v>3330.83333333333</v>
      </c>
      <c r="AE261" s="1"/>
      <c r="AF261" s="1"/>
    </row>
    <row r="262" ht="15" customHeight="1" spans="1:32">
      <c r="A262" s="15">
        <v>257</v>
      </c>
      <c r="B262" s="15" t="s">
        <v>42</v>
      </c>
      <c r="C262" s="15" t="s">
        <v>538</v>
      </c>
      <c r="D262" s="22" t="s">
        <v>587</v>
      </c>
      <c r="E262" s="22" t="s">
        <v>588</v>
      </c>
      <c r="F262" s="22" t="s">
        <v>46</v>
      </c>
      <c r="G262" s="22" t="s">
        <v>47</v>
      </c>
      <c r="H262" s="22" t="s">
        <v>7</v>
      </c>
      <c r="I262" s="30">
        <v>89.9530349030548</v>
      </c>
      <c r="J262" s="30">
        <v>89.82</v>
      </c>
      <c r="K262" s="22" t="s">
        <v>48</v>
      </c>
      <c r="L262" s="66" t="s">
        <v>176</v>
      </c>
      <c r="M262" s="67" t="s">
        <v>50</v>
      </c>
      <c r="N262" s="65" t="s">
        <v>51</v>
      </c>
      <c r="O262" s="68" t="s">
        <v>52</v>
      </c>
      <c r="P262" s="69"/>
      <c r="Q262" s="74"/>
      <c r="R262" s="77"/>
      <c r="S262" s="75"/>
      <c r="T262" s="78"/>
      <c r="U262" s="77"/>
      <c r="V262" s="28">
        <v>1.8135496618512</v>
      </c>
      <c r="W262" s="29">
        <v>59500</v>
      </c>
      <c r="X262" s="26"/>
      <c r="Y262" s="46"/>
      <c r="Z262" s="25"/>
      <c r="AA262" s="43"/>
      <c r="AB262" s="91">
        <f t="shared" si="6"/>
        <v>4958.33333333333</v>
      </c>
      <c r="AC262" s="38">
        <f t="shared" si="7"/>
        <v>3470.83333333333</v>
      </c>
      <c r="AE262" s="1"/>
      <c r="AF262" s="1"/>
    </row>
    <row r="263" ht="15" customHeight="1" spans="1:29">
      <c r="A263" s="15">
        <v>258</v>
      </c>
      <c r="B263" s="15" t="s">
        <v>42</v>
      </c>
      <c r="C263" s="15" t="s">
        <v>538</v>
      </c>
      <c r="D263" s="22" t="s">
        <v>589</v>
      </c>
      <c r="E263" s="22" t="s">
        <v>590</v>
      </c>
      <c r="F263" s="22" t="s">
        <v>57</v>
      </c>
      <c r="G263" s="22" t="s">
        <v>58</v>
      </c>
      <c r="H263" s="22" t="s">
        <v>10</v>
      </c>
      <c r="I263" s="30">
        <v>58.3635035584837</v>
      </c>
      <c r="J263" s="30">
        <v>58.3</v>
      </c>
      <c r="K263" s="22" t="s">
        <v>48</v>
      </c>
      <c r="L263" s="66" t="s">
        <v>176</v>
      </c>
      <c r="M263" s="67" t="s">
        <v>50</v>
      </c>
      <c r="N263" s="65" t="s">
        <v>51</v>
      </c>
      <c r="O263" s="68" t="s">
        <v>52</v>
      </c>
      <c r="P263" s="69"/>
      <c r="Q263" s="74"/>
      <c r="R263" s="77"/>
      <c r="S263" s="75"/>
      <c r="T263" s="78"/>
      <c r="U263" s="77"/>
      <c r="V263" s="28">
        <v>1.782422824</v>
      </c>
      <c r="W263" s="29">
        <v>37900</v>
      </c>
      <c r="X263" s="26"/>
      <c r="Y263" s="46"/>
      <c r="Z263" s="25"/>
      <c r="AA263" s="43"/>
      <c r="AB263" s="91">
        <f t="shared" ref="AB263:AB326" si="8">W263/12</f>
        <v>3158.33333333333</v>
      </c>
      <c r="AC263" s="38">
        <f t="shared" ref="AC263:AC326" si="9">AB263*0.7</f>
        <v>2210.83333333333</v>
      </c>
    </row>
    <row r="264" ht="15" customHeight="1" spans="1:29">
      <c r="A264" s="15">
        <v>259</v>
      </c>
      <c r="B264" s="15" t="s">
        <v>42</v>
      </c>
      <c r="C264" s="15" t="s">
        <v>538</v>
      </c>
      <c r="D264" s="22" t="s">
        <v>591</v>
      </c>
      <c r="E264" s="22" t="s">
        <v>592</v>
      </c>
      <c r="F264" s="22" t="s">
        <v>57</v>
      </c>
      <c r="G264" s="22" t="s">
        <v>58</v>
      </c>
      <c r="H264" s="22" t="s">
        <v>10</v>
      </c>
      <c r="I264" s="30">
        <v>58.3635035584837</v>
      </c>
      <c r="J264" s="30">
        <v>58.3</v>
      </c>
      <c r="K264" s="22" t="s">
        <v>48</v>
      </c>
      <c r="L264" s="66" t="s">
        <v>176</v>
      </c>
      <c r="M264" s="67" t="s">
        <v>50</v>
      </c>
      <c r="N264" s="65" t="s">
        <v>51</v>
      </c>
      <c r="O264" s="68" t="s">
        <v>52</v>
      </c>
      <c r="P264" s="69"/>
      <c r="Q264" s="74"/>
      <c r="R264" s="77"/>
      <c r="S264" s="75"/>
      <c r="T264" s="78"/>
      <c r="U264" s="77"/>
      <c r="V264" s="28">
        <v>1.782422824</v>
      </c>
      <c r="W264" s="29">
        <v>37900</v>
      </c>
      <c r="X264" s="26"/>
      <c r="Y264" s="46"/>
      <c r="Z264" s="25"/>
      <c r="AA264" s="43"/>
      <c r="AB264" s="91">
        <f t="shared" si="8"/>
        <v>3158.33333333333</v>
      </c>
      <c r="AC264" s="38">
        <f t="shared" si="9"/>
        <v>2210.83333333333</v>
      </c>
    </row>
    <row r="265" ht="15" customHeight="1" spans="1:32">
      <c r="A265" s="15">
        <v>260</v>
      </c>
      <c r="B265" s="15" t="s">
        <v>42</v>
      </c>
      <c r="C265" s="15" t="s">
        <v>538</v>
      </c>
      <c r="D265" s="22" t="s">
        <v>593</v>
      </c>
      <c r="E265" s="22" t="s">
        <v>594</v>
      </c>
      <c r="F265" s="22" t="s">
        <v>71</v>
      </c>
      <c r="G265" s="22" t="s">
        <v>47</v>
      </c>
      <c r="H265" s="22" t="s">
        <v>7</v>
      </c>
      <c r="I265" s="30">
        <v>89.9530349030548</v>
      </c>
      <c r="J265" s="30">
        <v>89.82</v>
      </c>
      <c r="K265" s="22" t="s">
        <v>48</v>
      </c>
      <c r="L265" s="66" t="s">
        <v>176</v>
      </c>
      <c r="M265" s="67" t="s">
        <v>50</v>
      </c>
      <c r="N265" s="65" t="s">
        <v>51</v>
      </c>
      <c r="O265" s="68" t="s">
        <v>52</v>
      </c>
      <c r="P265" s="69"/>
      <c r="Q265" s="74"/>
      <c r="R265" s="77"/>
      <c r="S265" s="75"/>
      <c r="T265" s="78"/>
      <c r="U265" s="77"/>
      <c r="V265" s="28">
        <v>1.7424300672688</v>
      </c>
      <c r="W265" s="29">
        <v>57100</v>
      </c>
      <c r="X265" s="26"/>
      <c r="Y265" s="46"/>
      <c r="Z265" s="25"/>
      <c r="AA265" s="43"/>
      <c r="AB265" s="91">
        <f t="shared" si="8"/>
        <v>4758.33333333333</v>
      </c>
      <c r="AC265" s="38">
        <f t="shared" si="9"/>
        <v>3330.83333333333</v>
      </c>
      <c r="AE265" s="1"/>
      <c r="AF265" s="1"/>
    </row>
    <row r="266" ht="15" customHeight="1" spans="1:32">
      <c r="A266" s="15">
        <v>261</v>
      </c>
      <c r="B266" s="15" t="s">
        <v>42</v>
      </c>
      <c r="C266" s="15" t="s">
        <v>538</v>
      </c>
      <c r="D266" s="22" t="s">
        <v>595</v>
      </c>
      <c r="E266" s="22" t="s">
        <v>596</v>
      </c>
      <c r="F266" s="22" t="s">
        <v>46</v>
      </c>
      <c r="G266" s="22" t="s">
        <v>47</v>
      </c>
      <c r="H266" s="22" t="s">
        <v>7</v>
      </c>
      <c r="I266" s="30">
        <v>89.9530349030548</v>
      </c>
      <c r="J266" s="30">
        <v>89.82</v>
      </c>
      <c r="K266" s="22" t="s">
        <v>48</v>
      </c>
      <c r="L266" s="66" t="s">
        <v>193</v>
      </c>
      <c r="M266" s="67" t="s">
        <v>50</v>
      </c>
      <c r="N266" s="65" t="s">
        <v>51</v>
      </c>
      <c r="O266" s="68" t="s">
        <v>52</v>
      </c>
      <c r="P266" s="69"/>
      <c r="Q266" s="74"/>
      <c r="R266" s="77"/>
      <c r="S266" s="75"/>
      <c r="T266" s="78"/>
      <c r="U266" s="77"/>
      <c r="V266" s="28">
        <v>1.84982065508822</v>
      </c>
      <c r="W266" s="29">
        <v>60600</v>
      </c>
      <c r="X266" s="26"/>
      <c r="Y266" s="46"/>
      <c r="Z266" s="25"/>
      <c r="AA266" s="43"/>
      <c r="AB266" s="91">
        <f t="shared" si="8"/>
        <v>5050</v>
      </c>
      <c r="AC266" s="38">
        <f t="shared" si="9"/>
        <v>3535</v>
      </c>
      <c r="AE266" s="1"/>
      <c r="AF266" s="1"/>
    </row>
    <row r="267" ht="15" customHeight="1" spans="1:29">
      <c r="A267" s="15">
        <v>262</v>
      </c>
      <c r="B267" s="15" t="s">
        <v>42</v>
      </c>
      <c r="C267" s="15" t="s">
        <v>538</v>
      </c>
      <c r="D267" s="22" t="s">
        <v>597</v>
      </c>
      <c r="E267" s="22" t="s">
        <v>598</v>
      </c>
      <c r="F267" s="22" t="s">
        <v>57</v>
      </c>
      <c r="G267" s="22" t="s">
        <v>58</v>
      </c>
      <c r="H267" s="22" t="s">
        <v>10</v>
      </c>
      <c r="I267" s="30">
        <v>58.3635035584837</v>
      </c>
      <c r="J267" s="30">
        <v>58.3</v>
      </c>
      <c r="K267" s="22" t="s">
        <v>48</v>
      </c>
      <c r="L267" s="66" t="s">
        <v>193</v>
      </c>
      <c r="M267" s="67" t="s">
        <v>50</v>
      </c>
      <c r="N267" s="65" t="s">
        <v>51</v>
      </c>
      <c r="O267" s="68" t="s">
        <v>52</v>
      </c>
      <c r="P267" s="69"/>
      <c r="Q267" s="74"/>
      <c r="R267" s="77"/>
      <c r="S267" s="75"/>
      <c r="T267" s="78"/>
      <c r="U267" s="77"/>
      <c r="V267" s="28">
        <v>1.81807128048</v>
      </c>
      <c r="W267" s="29">
        <v>38700</v>
      </c>
      <c r="X267" s="26"/>
      <c r="Y267" s="46"/>
      <c r="Z267" s="25"/>
      <c r="AA267" s="43"/>
      <c r="AB267" s="91">
        <f t="shared" si="8"/>
        <v>3225</v>
      </c>
      <c r="AC267" s="38">
        <f t="shared" si="9"/>
        <v>2257.5</v>
      </c>
    </row>
    <row r="268" ht="15" customHeight="1" spans="1:29">
      <c r="A268" s="15">
        <v>263</v>
      </c>
      <c r="B268" s="15" t="s">
        <v>42</v>
      </c>
      <c r="C268" s="15" t="s">
        <v>538</v>
      </c>
      <c r="D268" s="22" t="s">
        <v>599</v>
      </c>
      <c r="E268" s="22" t="s">
        <v>600</v>
      </c>
      <c r="F268" s="22" t="s">
        <v>57</v>
      </c>
      <c r="G268" s="22" t="s">
        <v>58</v>
      </c>
      <c r="H268" s="22" t="s">
        <v>10</v>
      </c>
      <c r="I268" s="30">
        <v>58.3635035584837</v>
      </c>
      <c r="J268" s="30">
        <v>58.3</v>
      </c>
      <c r="K268" s="22" t="s">
        <v>48</v>
      </c>
      <c r="L268" s="66" t="s">
        <v>193</v>
      </c>
      <c r="M268" s="67" t="s">
        <v>50</v>
      </c>
      <c r="N268" s="65" t="s">
        <v>51</v>
      </c>
      <c r="O268" s="68" t="s">
        <v>52</v>
      </c>
      <c r="P268" s="69"/>
      <c r="Q268" s="74"/>
      <c r="R268" s="77"/>
      <c r="S268" s="75"/>
      <c r="T268" s="78"/>
      <c r="U268" s="77"/>
      <c r="V268" s="28">
        <v>1.81807128048</v>
      </c>
      <c r="W268" s="29">
        <v>38700</v>
      </c>
      <c r="X268" s="26"/>
      <c r="Y268" s="46"/>
      <c r="Z268" s="25"/>
      <c r="AA268" s="43"/>
      <c r="AB268" s="91">
        <f t="shared" si="8"/>
        <v>3225</v>
      </c>
      <c r="AC268" s="38">
        <f t="shared" si="9"/>
        <v>2257.5</v>
      </c>
    </row>
    <row r="269" ht="15" customHeight="1" spans="1:32">
      <c r="A269" s="15">
        <v>264</v>
      </c>
      <c r="B269" s="15" t="s">
        <v>42</v>
      </c>
      <c r="C269" s="15" t="s">
        <v>538</v>
      </c>
      <c r="D269" s="22" t="s">
        <v>601</v>
      </c>
      <c r="E269" s="22" t="s">
        <v>602</v>
      </c>
      <c r="F269" s="22" t="s">
        <v>71</v>
      </c>
      <c r="G269" s="22" t="s">
        <v>47</v>
      </c>
      <c r="H269" s="22" t="s">
        <v>7</v>
      </c>
      <c r="I269" s="30">
        <v>89.9530349030548</v>
      </c>
      <c r="J269" s="30">
        <v>89.82</v>
      </c>
      <c r="K269" s="22" t="s">
        <v>48</v>
      </c>
      <c r="L269" s="66" t="s">
        <v>193</v>
      </c>
      <c r="M269" s="67" t="s">
        <v>50</v>
      </c>
      <c r="N269" s="65" t="s">
        <v>51</v>
      </c>
      <c r="O269" s="68" t="s">
        <v>52</v>
      </c>
      <c r="P269" s="69"/>
      <c r="Q269" s="74"/>
      <c r="R269" s="77"/>
      <c r="S269" s="75"/>
      <c r="T269" s="78"/>
      <c r="U269" s="77"/>
      <c r="V269" s="28">
        <v>1.77727866861418</v>
      </c>
      <c r="W269" s="29">
        <v>58300</v>
      </c>
      <c r="X269" s="26"/>
      <c r="Y269" s="46"/>
      <c r="Z269" s="25"/>
      <c r="AA269" s="43"/>
      <c r="AB269" s="91">
        <f t="shared" si="8"/>
        <v>4858.33333333333</v>
      </c>
      <c r="AC269" s="38">
        <f t="shared" si="9"/>
        <v>3400.83333333333</v>
      </c>
      <c r="AE269" s="1"/>
      <c r="AF269" s="1"/>
    </row>
    <row r="270" ht="15" customHeight="1" spans="1:32">
      <c r="A270" s="15">
        <v>265</v>
      </c>
      <c r="B270" s="15" t="s">
        <v>42</v>
      </c>
      <c r="C270" s="15" t="s">
        <v>538</v>
      </c>
      <c r="D270" s="22" t="s">
        <v>603</v>
      </c>
      <c r="E270" s="22" t="s">
        <v>604</v>
      </c>
      <c r="F270" s="22" t="s">
        <v>46</v>
      </c>
      <c r="G270" s="22" t="s">
        <v>47</v>
      </c>
      <c r="H270" s="22" t="s">
        <v>7</v>
      </c>
      <c r="I270" s="30">
        <v>89.9530349030548</v>
      </c>
      <c r="J270" s="30">
        <v>89.82</v>
      </c>
      <c r="K270" s="22" t="s">
        <v>48</v>
      </c>
      <c r="L270" s="66" t="s">
        <v>210</v>
      </c>
      <c r="M270" s="67" t="s">
        <v>50</v>
      </c>
      <c r="N270" s="65" t="s">
        <v>51</v>
      </c>
      <c r="O270" s="68" t="s">
        <v>52</v>
      </c>
      <c r="P270" s="69"/>
      <c r="Q270" s="74"/>
      <c r="R270" s="77"/>
      <c r="S270" s="75"/>
      <c r="T270" s="78"/>
      <c r="U270" s="77"/>
      <c r="V270" s="28">
        <v>1.84982065508822</v>
      </c>
      <c r="W270" s="29">
        <v>60600</v>
      </c>
      <c r="X270" s="26"/>
      <c r="Y270" s="46"/>
      <c r="Z270" s="25"/>
      <c r="AA270" s="43"/>
      <c r="AB270" s="91">
        <f t="shared" si="8"/>
        <v>5050</v>
      </c>
      <c r="AC270" s="38">
        <f t="shared" si="9"/>
        <v>3535</v>
      </c>
      <c r="AE270" s="1"/>
      <c r="AF270" s="1"/>
    </row>
    <row r="271" ht="15" customHeight="1" spans="1:29">
      <c r="A271" s="15">
        <v>266</v>
      </c>
      <c r="B271" s="15" t="s">
        <v>42</v>
      </c>
      <c r="C271" s="15" t="s">
        <v>538</v>
      </c>
      <c r="D271" s="22" t="s">
        <v>605</v>
      </c>
      <c r="E271" s="22" t="s">
        <v>606</v>
      </c>
      <c r="F271" s="22" t="s">
        <v>57</v>
      </c>
      <c r="G271" s="22" t="s">
        <v>58</v>
      </c>
      <c r="H271" s="22" t="s">
        <v>10</v>
      </c>
      <c r="I271" s="30">
        <v>58.3635035584837</v>
      </c>
      <c r="J271" s="30">
        <v>58.3</v>
      </c>
      <c r="K271" s="22" t="s">
        <v>48</v>
      </c>
      <c r="L271" s="66" t="s">
        <v>210</v>
      </c>
      <c r="M271" s="67" t="s">
        <v>50</v>
      </c>
      <c r="N271" s="65" t="s">
        <v>51</v>
      </c>
      <c r="O271" s="68" t="s">
        <v>52</v>
      </c>
      <c r="P271" s="69"/>
      <c r="Q271" s="74"/>
      <c r="R271" s="77"/>
      <c r="S271" s="75"/>
      <c r="T271" s="78"/>
      <c r="U271" s="77"/>
      <c r="V271" s="28">
        <v>1.81807128048</v>
      </c>
      <c r="W271" s="29">
        <v>38700</v>
      </c>
      <c r="X271" s="26"/>
      <c r="Y271" s="46"/>
      <c r="Z271" s="25"/>
      <c r="AA271" s="43"/>
      <c r="AB271" s="91">
        <f t="shared" si="8"/>
        <v>3225</v>
      </c>
      <c r="AC271" s="38">
        <f t="shared" si="9"/>
        <v>2257.5</v>
      </c>
    </row>
    <row r="272" ht="15" customHeight="1" spans="1:29">
      <c r="A272" s="15">
        <v>267</v>
      </c>
      <c r="B272" s="15" t="s">
        <v>42</v>
      </c>
      <c r="C272" s="15" t="s">
        <v>538</v>
      </c>
      <c r="D272" s="22" t="s">
        <v>607</v>
      </c>
      <c r="E272" s="22" t="s">
        <v>608</v>
      </c>
      <c r="F272" s="22" t="s">
        <v>57</v>
      </c>
      <c r="G272" s="22" t="s">
        <v>58</v>
      </c>
      <c r="H272" s="22" t="s">
        <v>10</v>
      </c>
      <c r="I272" s="30">
        <v>58.3635035584837</v>
      </c>
      <c r="J272" s="30">
        <v>58.3</v>
      </c>
      <c r="K272" s="22" t="s">
        <v>48</v>
      </c>
      <c r="L272" s="66" t="s">
        <v>210</v>
      </c>
      <c r="M272" s="67" t="s">
        <v>50</v>
      </c>
      <c r="N272" s="65" t="s">
        <v>51</v>
      </c>
      <c r="O272" s="68" t="s">
        <v>52</v>
      </c>
      <c r="P272" s="69"/>
      <c r="Q272" s="74"/>
      <c r="R272" s="77"/>
      <c r="S272" s="75"/>
      <c r="T272" s="78"/>
      <c r="U272" s="77"/>
      <c r="V272" s="28">
        <v>1.81807128048</v>
      </c>
      <c r="W272" s="29">
        <v>38700</v>
      </c>
      <c r="X272" s="26"/>
      <c r="Y272" s="46"/>
      <c r="Z272" s="25"/>
      <c r="AA272" s="43"/>
      <c r="AB272" s="91">
        <f t="shared" si="8"/>
        <v>3225</v>
      </c>
      <c r="AC272" s="38">
        <f t="shared" si="9"/>
        <v>2257.5</v>
      </c>
    </row>
    <row r="273" ht="15" customHeight="1" spans="1:32">
      <c r="A273" s="15">
        <v>268</v>
      </c>
      <c r="B273" s="15" t="s">
        <v>42</v>
      </c>
      <c r="C273" s="15" t="s">
        <v>538</v>
      </c>
      <c r="D273" s="22" t="s">
        <v>609</v>
      </c>
      <c r="E273" s="22" t="s">
        <v>610</v>
      </c>
      <c r="F273" s="22" t="s">
        <v>71</v>
      </c>
      <c r="G273" s="22" t="s">
        <v>47</v>
      </c>
      <c r="H273" s="22" t="s">
        <v>7</v>
      </c>
      <c r="I273" s="30">
        <v>89.9530349030548</v>
      </c>
      <c r="J273" s="30">
        <v>89.82</v>
      </c>
      <c r="K273" s="22" t="s">
        <v>48</v>
      </c>
      <c r="L273" s="66" t="s">
        <v>210</v>
      </c>
      <c r="M273" s="67" t="s">
        <v>50</v>
      </c>
      <c r="N273" s="65" t="s">
        <v>51</v>
      </c>
      <c r="O273" s="68" t="s">
        <v>52</v>
      </c>
      <c r="P273" s="69"/>
      <c r="Q273" s="74"/>
      <c r="R273" s="77"/>
      <c r="S273" s="75"/>
      <c r="T273" s="78"/>
      <c r="U273" s="77"/>
      <c r="V273" s="28">
        <v>1.77727866861418</v>
      </c>
      <c r="W273" s="29">
        <v>58300</v>
      </c>
      <c r="X273" s="26"/>
      <c r="Y273" s="46"/>
      <c r="Z273" s="25"/>
      <c r="AA273" s="43"/>
      <c r="AB273" s="91">
        <f t="shared" si="8"/>
        <v>4858.33333333333</v>
      </c>
      <c r="AC273" s="38">
        <f t="shared" si="9"/>
        <v>3400.83333333333</v>
      </c>
      <c r="AE273" s="1"/>
      <c r="AF273" s="1"/>
    </row>
    <row r="274" ht="15" customHeight="1" spans="1:32">
      <c r="A274" s="15">
        <v>269</v>
      </c>
      <c r="B274" s="15" t="s">
        <v>42</v>
      </c>
      <c r="C274" s="15" t="s">
        <v>538</v>
      </c>
      <c r="D274" s="22" t="s">
        <v>611</v>
      </c>
      <c r="E274" s="22" t="s">
        <v>612</v>
      </c>
      <c r="F274" s="22" t="s">
        <v>46</v>
      </c>
      <c r="G274" s="22" t="s">
        <v>47</v>
      </c>
      <c r="H274" s="22" t="s">
        <v>7</v>
      </c>
      <c r="I274" s="30">
        <v>89.9530349030548</v>
      </c>
      <c r="J274" s="30">
        <v>89.82</v>
      </c>
      <c r="K274" s="22" t="s">
        <v>48</v>
      </c>
      <c r="L274" s="66" t="s">
        <v>227</v>
      </c>
      <c r="M274" s="67" t="s">
        <v>50</v>
      </c>
      <c r="N274" s="65" t="s">
        <v>51</v>
      </c>
      <c r="O274" s="68" t="s">
        <v>52</v>
      </c>
      <c r="P274" s="69"/>
      <c r="Q274" s="74"/>
      <c r="R274" s="77"/>
      <c r="S274" s="75"/>
      <c r="T274" s="78"/>
      <c r="U274" s="77"/>
      <c r="V274" s="28">
        <v>1.84982065508822</v>
      </c>
      <c r="W274" s="29">
        <v>60600</v>
      </c>
      <c r="X274" s="26"/>
      <c r="Y274" s="46"/>
      <c r="Z274" s="25"/>
      <c r="AA274" s="43"/>
      <c r="AB274" s="91">
        <f t="shared" si="8"/>
        <v>5050</v>
      </c>
      <c r="AC274" s="38">
        <f t="shared" si="9"/>
        <v>3535</v>
      </c>
      <c r="AE274" s="1"/>
      <c r="AF274" s="1"/>
    </row>
    <row r="275" ht="15" customHeight="1" spans="1:29">
      <c r="A275" s="15">
        <v>270</v>
      </c>
      <c r="B275" s="15" t="s">
        <v>42</v>
      </c>
      <c r="C275" s="15" t="s">
        <v>538</v>
      </c>
      <c r="D275" s="22" t="s">
        <v>613</v>
      </c>
      <c r="E275" s="22" t="s">
        <v>614</v>
      </c>
      <c r="F275" s="22" t="s">
        <v>57</v>
      </c>
      <c r="G275" s="22" t="s">
        <v>58</v>
      </c>
      <c r="H275" s="22" t="s">
        <v>10</v>
      </c>
      <c r="I275" s="30">
        <v>58.3635035584837</v>
      </c>
      <c r="J275" s="30">
        <v>58.3</v>
      </c>
      <c r="K275" s="22" t="s">
        <v>48</v>
      </c>
      <c r="L275" s="66" t="s">
        <v>227</v>
      </c>
      <c r="M275" s="67" t="s">
        <v>50</v>
      </c>
      <c r="N275" s="65" t="s">
        <v>51</v>
      </c>
      <c r="O275" s="68" t="s">
        <v>52</v>
      </c>
      <c r="P275" s="69"/>
      <c r="Q275" s="74"/>
      <c r="R275" s="77"/>
      <c r="S275" s="75"/>
      <c r="T275" s="78"/>
      <c r="U275" s="77"/>
      <c r="V275" s="28">
        <v>1.81807128048</v>
      </c>
      <c r="W275" s="29">
        <v>38700</v>
      </c>
      <c r="X275" s="26"/>
      <c r="Y275" s="46"/>
      <c r="Z275" s="25"/>
      <c r="AA275" s="43"/>
      <c r="AB275" s="91">
        <f t="shared" si="8"/>
        <v>3225</v>
      </c>
      <c r="AC275" s="38">
        <f t="shared" si="9"/>
        <v>2257.5</v>
      </c>
    </row>
    <row r="276" ht="15" customHeight="1" spans="1:29">
      <c r="A276" s="15">
        <v>271</v>
      </c>
      <c r="B276" s="15" t="s">
        <v>42</v>
      </c>
      <c r="C276" s="15" t="s">
        <v>538</v>
      </c>
      <c r="D276" s="22" t="s">
        <v>615</v>
      </c>
      <c r="E276" s="22" t="s">
        <v>616</v>
      </c>
      <c r="F276" s="22" t="s">
        <v>57</v>
      </c>
      <c r="G276" s="22" t="s">
        <v>58</v>
      </c>
      <c r="H276" s="22" t="s">
        <v>10</v>
      </c>
      <c r="I276" s="30">
        <v>58.3635035584837</v>
      </c>
      <c r="J276" s="30">
        <v>58.3</v>
      </c>
      <c r="K276" s="22" t="s">
        <v>48</v>
      </c>
      <c r="L276" s="66" t="s">
        <v>227</v>
      </c>
      <c r="M276" s="67" t="s">
        <v>50</v>
      </c>
      <c r="N276" s="65" t="s">
        <v>51</v>
      </c>
      <c r="O276" s="68" t="s">
        <v>52</v>
      </c>
      <c r="P276" s="69"/>
      <c r="Q276" s="74"/>
      <c r="R276" s="77"/>
      <c r="S276" s="75"/>
      <c r="T276" s="78"/>
      <c r="U276" s="77"/>
      <c r="V276" s="28">
        <v>1.81807128048</v>
      </c>
      <c r="W276" s="29">
        <v>38700</v>
      </c>
      <c r="X276" s="26"/>
      <c r="Y276" s="46"/>
      <c r="Z276" s="25"/>
      <c r="AA276" s="43"/>
      <c r="AB276" s="91">
        <f t="shared" si="8"/>
        <v>3225</v>
      </c>
      <c r="AC276" s="38">
        <f t="shared" si="9"/>
        <v>2257.5</v>
      </c>
    </row>
    <row r="277" ht="15" customHeight="1" spans="1:32">
      <c r="A277" s="15">
        <v>272</v>
      </c>
      <c r="B277" s="15" t="s">
        <v>42</v>
      </c>
      <c r="C277" s="15" t="s">
        <v>538</v>
      </c>
      <c r="D277" s="22" t="s">
        <v>617</v>
      </c>
      <c r="E277" s="22" t="s">
        <v>618</v>
      </c>
      <c r="F277" s="22" t="s">
        <v>71</v>
      </c>
      <c r="G277" s="22" t="s">
        <v>47</v>
      </c>
      <c r="H277" s="22" t="s">
        <v>7</v>
      </c>
      <c r="I277" s="30">
        <v>89.9530349030548</v>
      </c>
      <c r="J277" s="30">
        <v>89.82</v>
      </c>
      <c r="K277" s="22" t="s">
        <v>48</v>
      </c>
      <c r="L277" s="66" t="s">
        <v>227</v>
      </c>
      <c r="M277" s="67" t="s">
        <v>50</v>
      </c>
      <c r="N277" s="65" t="s">
        <v>51</v>
      </c>
      <c r="O277" s="68" t="s">
        <v>52</v>
      </c>
      <c r="P277" s="69"/>
      <c r="Q277" s="74"/>
      <c r="R277" s="77"/>
      <c r="S277" s="75"/>
      <c r="T277" s="78"/>
      <c r="U277" s="77"/>
      <c r="V277" s="28">
        <v>1.77727866861418</v>
      </c>
      <c r="W277" s="29">
        <v>58300</v>
      </c>
      <c r="X277" s="26"/>
      <c r="Y277" s="46"/>
      <c r="Z277" s="25"/>
      <c r="AA277" s="43"/>
      <c r="AB277" s="91">
        <f t="shared" si="8"/>
        <v>4858.33333333333</v>
      </c>
      <c r="AC277" s="38">
        <f t="shared" si="9"/>
        <v>3400.83333333333</v>
      </c>
      <c r="AE277" s="1"/>
      <c r="AF277" s="1"/>
    </row>
    <row r="278" ht="15" customHeight="1" spans="1:32">
      <c r="A278" s="15">
        <v>273</v>
      </c>
      <c r="B278" s="15" t="s">
        <v>42</v>
      </c>
      <c r="C278" s="15" t="s">
        <v>538</v>
      </c>
      <c r="D278" s="22" t="s">
        <v>619</v>
      </c>
      <c r="E278" s="22" t="s">
        <v>620</v>
      </c>
      <c r="F278" s="22" t="s">
        <v>46</v>
      </c>
      <c r="G278" s="22" t="s">
        <v>47</v>
      </c>
      <c r="H278" s="22" t="s">
        <v>7</v>
      </c>
      <c r="I278" s="30">
        <v>89.9530349030548</v>
      </c>
      <c r="J278" s="30">
        <v>89.82</v>
      </c>
      <c r="K278" s="22" t="s">
        <v>48</v>
      </c>
      <c r="L278" s="66" t="s">
        <v>244</v>
      </c>
      <c r="M278" s="67" t="s">
        <v>50</v>
      </c>
      <c r="N278" s="65" t="s">
        <v>51</v>
      </c>
      <c r="O278" s="68" t="s">
        <v>52</v>
      </c>
      <c r="P278" s="69"/>
      <c r="Q278" s="74"/>
      <c r="R278" s="77"/>
      <c r="S278" s="75"/>
      <c r="T278" s="78"/>
      <c r="U278" s="77"/>
      <c r="V278" s="28">
        <v>1.8135496618512</v>
      </c>
      <c r="W278" s="29">
        <v>59500</v>
      </c>
      <c r="X278" s="26"/>
      <c r="Y278" s="46"/>
      <c r="Z278" s="25"/>
      <c r="AA278" s="43"/>
      <c r="AB278" s="91">
        <f t="shared" si="8"/>
        <v>4958.33333333333</v>
      </c>
      <c r="AC278" s="38">
        <f t="shared" si="9"/>
        <v>3470.83333333333</v>
      </c>
      <c r="AE278" s="1"/>
      <c r="AF278" s="1"/>
    </row>
    <row r="279" ht="15" customHeight="1" spans="1:29">
      <c r="A279" s="15">
        <v>274</v>
      </c>
      <c r="B279" s="15" t="s">
        <v>42</v>
      </c>
      <c r="C279" s="15" t="s">
        <v>538</v>
      </c>
      <c r="D279" s="22" t="s">
        <v>621</v>
      </c>
      <c r="E279" s="22" t="s">
        <v>622</v>
      </c>
      <c r="F279" s="22" t="s">
        <v>57</v>
      </c>
      <c r="G279" s="22" t="s">
        <v>58</v>
      </c>
      <c r="H279" s="22" t="s">
        <v>10</v>
      </c>
      <c r="I279" s="30">
        <v>58.3635035584837</v>
      </c>
      <c r="J279" s="30">
        <v>58.3</v>
      </c>
      <c r="K279" s="22" t="s">
        <v>48</v>
      </c>
      <c r="L279" s="66" t="s">
        <v>244</v>
      </c>
      <c r="M279" s="67" t="s">
        <v>50</v>
      </c>
      <c r="N279" s="65" t="s">
        <v>51</v>
      </c>
      <c r="O279" s="68" t="s">
        <v>52</v>
      </c>
      <c r="P279" s="69"/>
      <c r="Q279" s="74"/>
      <c r="R279" s="77"/>
      <c r="S279" s="75"/>
      <c r="T279" s="78"/>
      <c r="U279" s="77"/>
      <c r="V279" s="28">
        <v>1.782422824</v>
      </c>
      <c r="W279" s="29">
        <v>37900</v>
      </c>
      <c r="X279" s="26"/>
      <c r="Y279" s="46"/>
      <c r="Z279" s="25"/>
      <c r="AA279" s="43"/>
      <c r="AB279" s="91">
        <f t="shared" si="8"/>
        <v>3158.33333333333</v>
      </c>
      <c r="AC279" s="38">
        <f t="shared" si="9"/>
        <v>2210.83333333333</v>
      </c>
    </row>
    <row r="280" ht="15" customHeight="1" spans="1:29">
      <c r="A280" s="15">
        <v>275</v>
      </c>
      <c r="B280" s="15" t="s">
        <v>42</v>
      </c>
      <c r="C280" s="15" t="s">
        <v>538</v>
      </c>
      <c r="D280" s="22" t="s">
        <v>623</v>
      </c>
      <c r="E280" s="22" t="s">
        <v>624</v>
      </c>
      <c r="F280" s="22" t="s">
        <v>57</v>
      </c>
      <c r="G280" s="22" t="s">
        <v>58</v>
      </c>
      <c r="H280" s="22" t="s">
        <v>10</v>
      </c>
      <c r="I280" s="30">
        <v>58.3635035584837</v>
      </c>
      <c r="J280" s="30">
        <v>58.3</v>
      </c>
      <c r="K280" s="22" t="s">
        <v>48</v>
      </c>
      <c r="L280" s="66" t="s">
        <v>244</v>
      </c>
      <c r="M280" s="67" t="s">
        <v>50</v>
      </c>
      <c r="N280" s="65" t="s">
        <v>51</v>
      </c>
      <c r="O280" s="68" t="s">
        <v>52</v>
      </c>
      <c r="P280" s="69"/>
      <c r="Q280" s="74"/>
      <c r="R280" s="77"/>
      <c r="S280" s="75"/>
      <c r="T280" s="78"/>
      <c r="U280" s="77"/>
      <c r="V280" s="28">
        <v>1.782422824</v>
      </c>
      <c r="W280" s="29">
        <v>37900</v>
      </c>
      <c r="X280" s="26"/>
      <c r="Y280" s="46"/>
      <c r="Z280" s="25"/>
      <c r="AA280" s="43"/>
      <c r="AB280" s="91">
        <f t="shared" si="8"/>
        <v>3158.33333333333</v>
      </c>
      <c r="AC280" s="38">
        <f t="shared" si="9"/>
        <v>2210.83333333333</v>
      </c>
    </row>
    <row r="281" ht="15" customHeight="1" spans="1:32">
      <c r="A281" s="15">
        <v>276</v>
      </c>
      <c r="B281" s="15" t="s">
        <v>42</v>
      </c>
      <c r="C281" s="15" t="s">
        <v>538</v>
      </c>
      <c r="D281" s="22" t="s">
        <v>625</v>
      </c>
      <c r="E281" s="22" t="s">
        <v>626</v>
      </c>
      <c r="F281" s="22" t="s">
        <v>71</v>
      </c>
      <c r="G281" s="22" t="s">
        <v>47</v>
      </c>
      <c r="H281" s="22" t="s">
        <v>7</v>
      </c>
      <c r="I281" s="30">
        <v>89.9530349030548</v>
      </c>
      <c r="J281" s="30">
        <v>89.82</v>
      </c>
      <c r="K281" s="22" t="s">
        <v>48</v>
      </c>
      <c r="L281" s="66" t="s">
        <v>244</v>
      </c>
      <c r="M281" s="67" t="s">
        <v>50</v>
      </c>
      <c r="N281" s="65" t="s">
        <v>51</v>
      </c>
      <c r="O281" s="68" t="s">
        <v>52</v>
      </c>
      <c r="P281" s="69"/>
      <c r="Q281" s="74"/>
      <c r="R281" s="77"/>
      <c r="S281" s="75"/>
      <c r="T281" s="78"/>
      <c r="U281" s="77"/>
      <c r="V281" s="28">
        <v>1.7424300672688</v>
      </c>
      <c r="W281" s="29">
        <v>57100</v>
      </c>
      <c r="X281" s="26"/>
      <c r="Y281" s="46"/>
      <c r="Z281" s="25"/>
      <c r="AA281" s="43"/>
      <c r="AB281" s="91">
        <f t="shared" si="8"/>
        <v>4758.33333333333</v>
      </c>
      <c r="AC281" s="38">
        <f t="shared" si="9"/>
        <v>3330.83333333333</v>
      </c>
      <c r="AE281" s="1"/>
      <c r="AF281" s="1"/>
    </row>
    <row r="282" ht="15" customHeight="1" spans="1:32">
      <c r="A282" s="15">
        <v>277</v>
      </c>
      <c r="B282" s="15" t="s">
        <v>42</v>
      </c>
      <c r="C282" s="15" t="s">
        <v>538</v>
      </c>
      <c r="D282" s="22" t="s">
        <v>627</v>
      </c>
      <c r="E282" s="22" t="s">
        <v>628</v>
      </c>
      <c r="F282" s="22" t="s">
        <v>46</v>
      </c>
      <c r="G282" s="22" t="s">
        <v>47</v>
      </c>
      <c r="H282" s="22" t="s">
        <v>7</v>
      </c>
      <c r="I282" s="30">
        <v>89.9530349030548</v>
      </c>
      <c r="J282" s="30">
        <v>89.82</v>
      </c>
      <c r="K282" s="22" t="s">
        <v>48</v>
      </c>
      <c r="L282" s="66" t="s">
        <v>261</v>
      </c>
      <c r="M282" s="67" t="s">
        <v>50</v>
      </c>
      <c r="N282" s="65" t="s">
        <v>51</v>
      </c>
      <c r="O282" s="68" t="s">
        <v>52</v>
      </c>
      <c r="P282" s="69"/>
      <c r="Q282" s="74"/>
      <c r="R282" s="77"/>
      <c r="S282" s="75"/>
      <c r="T282" s="78"/>
      <c r="U282" s="77"/>
      <c r="V282" s="28">
        <v>1.8135496618512</v>
      </c>
      <c r="W282" s="29">
        <v>59500</v>
      </c>
      <c r="X282" s="26"/>
      <c r="Y282" s="46"/>
      <c r="Z282" s="25"/>
      <c r="AA282" s="43"/>
      <c r="AB282" s="91">
        <f t="shared" si="8"/>
        <v>4958.33333333333</v>
      </c>
      <c r="AC282" s="38">
        <f t="shared" si="9"/>
        <v>3470.83333333333</v>
      </c>
      <c r="AE282" s="1"/>
      <c r="AF282" s="1"/>
    </row>
    <row r="283" ht="15" customHeight="1" spans="1:29">
      <c r="A283" s="15">
        <v>278</v>
      </c>
      <c r="B283" s="15" t="s">
        <v>42</v>
      </c>
      <c r="C283" s="15" t="s">
        <v>538</v>
      </c>
      <c r="D283" s="22" t="s">
        <v>629</v>
      </c>
      <c r="E283" s="22" t="s">
        <v>630</v>
      </c>
      <c r="F283" s="22" t="s">
        <v>57</v>
      </c>
      <c r="G283" s="22" t="s">
        <v>58</v>
      </c>
      <c r="H283" s="22" t="s">
        <v>10</v>
      </c>
      <c r="I283" s="30">
        <v>58.3635035584837</v>
      </c>
      <c r="J283" s="30">
        <v>58.3</v>
      </c>
      <c r="K283" s="22" t="s">
        <v>48</v>
      </c>
      <c r="L283" s="66" t="s">
        <v>261</v>
      </c>
      <c r="M283" s="67" t="s">
        <v>50</v>
      </c>
      <c r="N283" s="65" t="s">
        <v>51</v>
      </c>
      <c r="O283" s="68" t="s">
        <v>52</v>
      </c>
      <c r="P283" s="69"/>
      <c r="Q283" s="74"/>
      <c r="R283" s="77"/>
      <c r="S283" s="75"/>
      <c r="T283" s="78"/>
      <c r="U283" s="77"/>
      <c r="V283" s="28">
        <v>1.782422824</v>
      </c>
      <c r="W283" s="29">
        <v>37900</v>
      </c>
      <c r="X283" s="26"/>
      <c r="Y283" s="46"/>
      <c r="Z283" s="25"/>
      <c r="AA283" s="43"/>
      <c r="AB283" s="91">
        <f t="shared" si="8"/>
        <v>3158.33333333333</v>
      </c>
      <c r="AC283" s="38">
        <f t="shared" si="9"/>
        <v>2210.83333333333</v>
      </c>
    </row>
    <row r="284" ht="15" customHeight="1" spans="1:29">
      <c r="A284" s="15">
        <v>279</v>
      </c>
      <c r="B284" s="15" t="s">
        <v>42</v>
      </c>
      <c r="C284" s="15" t="s">
        <v>538</v>
      </c>
      <c r="D284" s="22" t="s">
        <v>631</v>
      </c>
      <c r="E284" s="22" t="s">
        <v>632</v>
      </c>
      <c r="F284" s="22" t="s">
        <v>57</v>
      </c>
      <c r="G284" s="22" t="s">
        <v>58</v>
      </c>
      <c r="H284" s="22" t="s">
        <v>10</v>
      </c>
      <c r="I284" s="30">
        <v>58.3635035584837</v>
      </c>
      <c r="J284" s="30">
        <v>58.3</v>
      </c>
      <c r="K284" s="22" t="s">
        <v>48</v>
      </c>
      <c r="L284" s="66" t="s">
        <v>261</v>
      </c>
      <c r="M284" s="67" t="s">
        <v>50</v>
      </c>
      <c r="N284" s="65" t="s">
        <v>51</v>
      </c>
      <c r="O284" s="68" t="s">
        <v>52</v>
      </c>
      <c r="P284" s="69"/>
      <c r="Q284" s="74"/>
      <c r="R284" s="77"/>
      <c r="S284" s="75"/>
      <c r="T284" s="78"/>
      <c r="U284" s="77"/>
      <c r="V284" s="28">
        <v>1.782422824</v>
      </c>
      <c r="W284" s="29">
        <v>37900</v>
      </c>
      <c r="X284" s="26"/>
      <c r="Y284" s="46"/>
      <c r="Z284" s="25"/>
      <c r="AA284" s="43"/>
      <c r="AB284" s="91">
        <f t="shared" si="8"/>
        <v>3158.33333333333</v>
      </c>
      <c r="AC284" s="38">
        <f t="shared" si="9"/>
        <v>2210.83333333333</v>
      </c>
    </row>
    <row r="285" ht="15" customHeight="1" spans="1:32">
      <c r="A285" s="15">
        <v>280</v>
      </c>
      <c r="B285" s="15" t="s">
        <v>42</v>
      </c>
      <c r="C285" s="15" t="s">
        <v>538</v>
      </c>
      <c r="D285" s="22" t="s">
        <v>633</v>
      </c>
      <c r="E285" s="22" t="s">
        <v>634</v>
      </c>
      <c r="F285" s="22" t="s">
        <v>71</v>
      </c>
      <c r="G285" s="22" t="s">
        <v>47</v>
      </c>
      <c r="H285" s="22" t="s">
        <v>7</v>
      </c>
      <c r="I285" s="30">
        <v>89.9530349030548</v>
      </c>
      <c r="J285" s="30">
        <v>89.82</v>
      </c>
      <c r="K285" s="22" t="s">
        <v>48</v>
      </c>
      <c r="L285" s="66" t="s">
        <v>261</v>
      </c>
      <c r="M285" s="67" t="s">
        <v>50</v>
      </c>
      <c r="N285" s="65" t="s">
        <v>51</v>
      </c>
      <c r="O285" s="68" t="s">
        <v>52</v>
      </c>
      <c r="P285" s="69"/>
      <c r="Q285" s="74"/>
      <c r="R285" s="77"/>
      <c r="S285" s="75"/>
      <c r="T285" s="78"/>
      <c r="U285" s="77"/>
      <c r="V285" s="28">
        <v>1.7424300672688</v>
      </c>
      <c r="W285" s="29">
        <v>57100</v>
      </c>
      <c r="X285" s="26"/>
      <c r="Y285" s="46"/>
      <c r="Z285" s="25"/>
      <c r="AA285" s="43"/>
      <c r="AB285" s="91">
        <f t="shared" si="8"/>
        <v>4758.33333333333</v>
      </c>
      <c r="AC285" s="38">
        <f t="shared" si="9"/>
        <v>3330.83333333333</v>
      </c>
      <c r="AE285" s="1"/>
      <c r="AF285" s="1"/>
    </row>
    <row r="286" ht="15" customHeight="1" spans="1:32">
      <c r="A286" s="15">
        <v>281</v>
      </c>
      <c r="B286" s="15" t="s">
        <v>42</v>
      </c>
      <c r="C286" s="15" t="s">
        <v>538</v>
      </c>
      <c r="D286" s="22" t="s">
        <v>635</v>
      </c>
      <c r="E286" s="22" t="s">
        <v>636</v>
      </c>
      <c r="F286" s="22" t="s">
        <v>46</v>
      </c>
      <c r="G286" s="22" t="s">
        <v>47</v>
      </c>
      <c r="H286" s="22" t="s">
        <v>7</v>
      </c>
      <c r="I286" s="30">
        <v>89.9530349030548</v>
      </c>
      <c r="J286" s="30">
        <v>89.82</v>
      </c>
      <c r="K286" s="22" t="s">
        <v>48</v>
      </c>
      <c r="L286" s="66" t="s">
        <v>50</v>
      </c>
      <c r="M286" s="67" t="s">
        <v>50</v>
      </c>
      <c r="N286" s="65" t="s">
        <v>51</v>
      </c>
      <c r="O286" s="68" t="s">
        <v>52</v>
      </c>
      <c r="P286" s="69"/>
      <c r="Q286" s="74"/>
      <c r="R286" s="77"/>
      <c r="S286" s="75"/>
      <c r="T286" s="78"/>
      <c r="U286" s="77"/>
      <c r="V286" s="28">
        <v>1.8135496618512</v>
      </c>
      <c r="W286" s="29">
        <v>59500</v>
      </c>
      <c r="X286" s="26"/>
      <c r="Y286" s="46"/>
      <c r="Z286" s="25"/>
      <c r="AA286" s="43"/>
      <c r="AB286" s="91">
        <f t="shared" si="8"/>
        <v>4958.33333333333</v>
      </c>
      <c r="AC286" s="38">
        <f t="shared" si="9"/>
        <v>3470.83333333333</v>
      </c>
      <c r="AE286" s="1"/>
      <c r="AF286" s="1"/>
    </row>
    <row r="287" ht="15" customHeight="1" spans="1:29">
      <c r="A287" s="15">
        <v>282</v>
      </c>
      <c r="B287" s="15" t="s">
        <v>42</v>
      </c>
      <c r="C287" s="15" t="s">
        <v>538</v>
      </c>
      <c r="D287" s="22" t="s">
        <v>637</v>
      </c>
      <c r="E287" s="22" t="s">
        <v>638</v>
      </c>
      <c r="F287" s="22" t="s">
        <v>57</v>
      </c>
      <c r="G287" s="22" t="s">
        <v>58</v>
      </c>
      <c r="H287" s="22" t="s">
        <v>10</v>
      </c>
      <c r="I287" s="30">
        <v>58.3635035584837</v>
      </c>
      <c r="J287" s="30">
        <v>58.3</v>
      </c>
      <c r="K287" s="22" t="s">
        <v>48</v>
      </c>
      <c r="L287" s="66" t="s">
        <v>50</v>
      </c>
      <c r="M287" s="67" t="s">
        <v>50</v>
      </c>
      <c r="N287" s="65" t="s">
        <v>51</v>
      </c>
      <c r="O287" s="68" t="s">
        <v>52</v>
      </c>
      <c r="P287" s="69"/>
      <c r="Q287" s="74"/>
      <c r="R287" s="77"/>
      <c r="S287" s="75"/>
      <c r="T287" s="78"/>
      <c r="U287" s="77"/>
      <c r="V287" s="28">
        <v>1.782422824</v>
      </c>
      <c r="W287" s="29">
        <v>37900</v>
      </c>
      <c r="X287" s="26"/>
      <c r="Y287" s="46"/>
      <c r="Z287" s="25"/>
      <c r="AA287" s="43"/>
      <c r="AB287" s="91">
        <f t="shared" si="8"/>
        <v>3158.33333333333</v>
      </c>
      <c r="AC287" s="38">
        <f t="shared" si="9"/>
        <v>2210.83333333333</v>
      </c>
    </row>
    <row r="288" ht="15" customHeight="1" spans="1:29">
      <c r="A288" s="15">
        <v>283</v>
      </c>
      <c r="B288" s="15" t="s">
        <v>42</v>
      </c>
      <c r="C288" s="15" t="s">
        <v>538</v>
      </c>
      <c r="D288" s="22" t="s">
        <v>639</v>
      </c>
      <c r="E288" s="22" t="s">
        <v>640</v>
      </c>
      <c r="F288" s="22" t="s">
        <v>57</v>
      </c>
      <c r="G288" s="22" t="s">
        <v>58</v>
      </c>
      <c r="H288" s="22" t="s">
        <v>10</v>
      </c>
      <c r="I288" s="30">
        <v>58.3635035584837</v>
      </c>
      <c r="J288" s="30">
        <v>58.3</v>
      </c>
      <c r="K288" s="22" t="s">
        <v>48</v>
      </c>
      <c r="L288" s="66" t="s">
        <v>50</v>
      </c>
      <c r="M288" s="67" t="s">
        <v>50</v>
      </c>
      <c r="N288" s="65" t="s">
        <v>51</v>
      </c>
      <c r="O288" s="68" t="s">
        <v>52</v>
      </c>
      <c r="P288" s="69"/>
      <c r="Q288" s="74"/>
      <c r="R288" s="77"/>
      <c r="S288" s="75"/>
      <c r="T288" s="78"/>
      <c r="U288" s="77"/>
      <c r="V288" s="28">
        <v>1.782422824</v>
      </c>
      <c r="W288" s="29">
        <v>37900</v>
      </c>
      <c r="X288" s="26"/>
      <c r="Y288" s="46"/>
      <c r="Z288" s="25"/>
      <c r="AA288" s="43"/>
      <c r="AB288" s="91">
        <f t="shared" si="8"/>
        <v>3158.33333333333</v>
      </c>
      <c r="AC288" s="38">
        <f t="shared" si="9"/>
        <v>2210.83333333333</v>
      </c>
    </row>
    <row r="289" ht="15" customHeight="1" spans="1:32">
      <c r="A289" s="15">
        <v>284</v>
      </c>
      <c r="B289" s="15" t="s">
        <v>42</v>
      </c>
      <c r="C289" s="15" t="s">
        <v>538</v>
      </c>
      <c r="D289" s="22" t="s">
        <v>641</v>
      </c>
      <c r="E289" s="22" t="s">
        <v>642</v>
      </c>
      <c r="F289" s="22" t="s">
        <v>71</v>
      </c>
      <c r="G289" s="22" t="s">
        <v>47</v>
      </c>
      <c r="H289" s="22" t="s">
        <v>7</v>
      </c>
      <c r="I289" s="30">
        <v>89.9530349030548</v>
      </c>
      <c r="J289" s="30">
        <v>89.82</v>
      </c>
      <c r="K289" s="22" t="s">
        <v>48</v>
      </c>
      <c r="L289" s="66" t="s">
        <v>50</v>
      </c>
      <c r="M289" s="67" t="s">
        <v>50</v>
      </c>
      <c r="N289" s="65" t="s">
        <v>51</v>
      </c>
      <c r="O289" s="68" t="s">
        <v>52</v>
      </c>
      <c r="P289" s="69"/>
      <c r="Q289" s="74"/>
      <c r="R289" s="77"/>
      <c r="S289" s="75"/>
      <c r="T289" s="78"/>
      <c r="U289" s="77"/>
      <c r="V289" s="28">
        <v>1.7424300672688</v>
      </c>
      <c r="W289" s="29">
        <v>57100</v>
      </c>
      <c r="X289" s="26"/>
      <c r="Y289" s="46"/>
      <c r="Z289" s="25"/>
      <c r="AA289" s="43"/>
      <c r="AB289" s="91">
        <f t="shared" si="8"/>
        <v>4758.33333333333</v>
      </c>
      <c r="AC289" s="38">
        <f t="shared" si="9"/>
        <v>3330.83333333333</v>
      </c>
      <c r="AE289" s="1"/>
      <c r="AF289" s="1"/>
    </row>
    <row r="290" s="1" customFormat="1" ht="15" customHeight="1" spans="1:29">
      <c r="A290" s="15">
        <v>285</v>
      </c>
      <c r="B290" s="15" t="s">
        <v>42</v>
      </c>
      <c r="C290" s="15" t="s">
        <v>643</v>
      </c>
      <c r="D290" s="22" t="s">
        <v>644</v>
      </c>
      <c r="E290" s="22" t="s">
        <v>645</v>
      </c>
      <c r="F290" s="22" t="s">
        <v>46</v>
      </c>
      <c r="G290" s="22" t="s">
        <v>47</v>
      </c>
      <c r="H290" s="22" t="s">
        <v>7</v>
      </c>
      <c r="I290" s="30">
        <v>89.5488476470311</v>
      </c>
      <c r="J290" s="30">
        <v>89.47</v>
      </c>
      <c r="K290" s="22" t="s">
        <v>48</v>
      </c>
      <c r="L290" s="66" t="s">
        <v>74</v>
      </c>
      <c r="M290" s="67" t="s">
        <v>244</v>
      </c>
      <c r="N290" s="65" t="s">
        <v>51</v>
      </c>
      <c r="O290" s="68" t="s">
        <v>52</v>
      </c>
      <c r="P290" s="69"/>
      <c r="Q290" s="74"/>
      <c r="R290" s="77"/>
      <c r="S290" s="75"/>
      <c r="T290" s="78"/>
      <c r="U290" s="77"/>
      <c r="V290" s="28">
        <v>1.74163728903091</v>
      </c>
      <c r="W290" s="29">
        <v>56900</v>
      </c>
      <c r="X290" s="26"/>
      <c r="Y290" s="46"/>
      <c r="Z290" s="25"/>
      <c r="AA290" s="43"/>
      <c r="AB290" s="91">
        <f t="shared" si="8"/>
        <v>4741.66666666667</v>
      </c>
      <c r="AC290" s="38">
        <f t="shared" si="9"/>
        <v>3319.16666666667</v>
      </c>
    </row>
    <row r="291" ht="15" customHeight="1" spans="1:29">
      <c r="A291" s="15">
        <v>286</v>
      </c>
      <c r="B291" s="15" t="s">
        <v>42</v>
      </c>
      <c r="C291" s="15" t="s">
        <v>643</v>
      </c>
      <c r="D291" s="22" t="s">
        <v>646</v>
      </c>
      <c r="E291" s="22" t="s">
        <v>647</v>
      </c>
      <c r="F291" s="22" t="s">
        <v>57</v>
      </c>
      <c r="G291" s="22" t="s">
        <v>58</v>
      </c>
      <c r="H291" s="22" t="s">
        <v>10</v>
      </c>
      <c r="I291" s="30">
        <v>58.1012579946663</v>
      </c>
      <c r="J291" s="30">
        <v>58.02</v>
      </c>
      <c r="K291" s="22" t="s">
        <v>48</v>
      </c>
      <c r="L291" s="66" t="s">
        <v>74</v>
      </c>
      <c r="M291" s="67" t="s">
        <v>244</v>
      </c>
      <c r="N291" s="65" t="s">
        <v>51</v>
      </c>
      <c r="O291" s="68" t="s">
        <v>52</v>
      </c>
      <c r="P291" s="69"/>
      <c r="Q291" s="74"/>
      <c r="R291" s="77"/>
      <c r="S291" s="75"/>
      <c r="T291" s="78"/>
      <c r="U291" s="77"/>
      <c r="V291" s="28">
        <v>1.71160534272</v>
      </c>
      <c r="W291" s="29">
        <v>36200</v>
      </c>
      <c r="X291" s="26"/>
      <c r="Y291" s="46"/>
      <c r="Z291" s="25"/>
      <c r="AA291" s="43"/>
      <c r="AB291" s="91">
        <f t="shared" si="8"/>
        <v>3016.66666666667</v>
      </c>
      <c r="AC291" s="38">
        <f t="shared" si="9"/>
        <v>2111.66666666667</v>
      </c>
    </row>
    <row r="292" ht="15" customHeight="1" spans="1:29">
      <c r="A292" s="15">
        <v>287</v>
      </c>
      <c r="B292" s="15" t="s">
        <v>42</v>
      </c>
      <c r="C292" s="15" t="s">
        <v>643</v>
      </c>
      <c r="D292" s="22" t="s">
        <v>648</v>
      </c>
      <c r="E292" s="22" t="s">
        <v>649</v>
      </c>
      <c r="F292" s="22" t="s">
        <v>57</v>
      </c>
      <c r="G292" s="22" t="s">
        <v>58</v>
      </c>
      <c r="H292" s="22" t="s">
        <v>10</v>
      </c>
      <c r="I292" s="30">
        <v>58.1012579946663</v>
      </c>
      <c r="J292" s="30">
        <v>58.05</v>
      </c>
      <c r="K292" s="22" t="s">
        <v>48</v>
      </c>
      <c r="L292" s="66" t="s">
        <v>74</v>
      </c>
      <c r="M292" s="67" t="s">
        <v>244</v>
      </c>
      <c r="N292" s="65" t="s">
        <v>51</v>
      </c>
      <c r="O292" s="68" t="s">
        <v>52</v>
      </c>
      <c r="P292" s="69"/>
      <c r="Q292" s="74"/>
      <c r="R292" s="77"/>
      <c r="S292" s="75"/>
      <c r="T292" s="78"/>
      <c r="U292" s="77"/>
      <c r="V292" s="28">
        <v>1.71155397504</v>
      </c>
      <c r="W292" s="29">
        <v>36300</v>
      </c>
      <c r="X292" s="26"/>
      <c r="Y292" s="46"/>
      <c r="Z292" s="25"/>
      <c r="AA292" s="43"/>
      <c r="AB292" s="91">
        <f t="shared" si="8"/>
        <v>3025</v>
      </c>
      <c r="AC292" s="38">
        <f t="shared" si="9"/>
        <v>2117.5</v>
      </c>
    </row>
    <row r="293" ht="15" customHeight="1" spans="1:29">
      <c r="A293" s="15">
        <v>288</v>
      </c>
      <c r="B293" s="15" t="s">
        <v>42</v>
      </c>
      <c r="C293" s="15" t="s">
        <v>643</v>
      </c>
      <c r="D293" s="22" t="s">
        <v>650</v>
      </c>
      <c r="E293" s="22" t="s">
        <v>651</v>
      </c>
      <c r="F293" s="22" t="s">
        <v>57</v>
      </c>
      <c r="G293" s="22" t="s">
        <v>58</v>
      </c>
      <c r="H293" s="22" t="s">
        <v>10</v>
      </c>
      <c r="I293" s="30">
        <v>58.1012579946663</v>
      </c>
      <c r="J293" s="30">
        <v>58.05</v>
      </c>
      <c r="K293" s="22" t="s">
        <v>48</v>
      </c>
      <c r="L293" s="66" t="s">
        <v>74</v>
      </c>
      <c r="M293" s="67" t="s">
        <v>244</v>
      </c>
      <c r="N293" s="65" t="s">
        <v>51</v>
      </c>
      <c r="O293" s="68" t="s">
        <v>52</v>
      </c>
      <c r="P293" s="69"/>
      <c r="Q293" s="74"/>
      <c r="R293" s="77"/>
      <c r="S293" s="75"/>
      <c r="T293" s="78"/>
      <c r="U293" s="77"/>
      <c r="V293" s="28">
        <v>1.71155397504</v>
      </c>
      <c r="W293" s="29">
        <v>36300</v>
      </c>
      <c r="X293" s="26"/>
      <c r="Y293" s="46"/>
      <c r="Z293" s="25"/>
      <c r="AA293" s="43"/>
      <c r="AB293" s="91">
        <f t="shared" si="8"/>
        <v>3025</v>
      </c>
      <c r="AC293" s="38">
        <f t="shared" si="9"/>
        <v>2117.5</v>
      </c>
    </row>
    <row r="294" ht="15" customHeight="1" spans="1:29">
      <c r="A294" s="15">
        <v>289</v>
      </c>
      <c r="B294" s="15" t="s">
        <v>42</v>
      </c>
      <c r="C294" s="15" t="s">
        <v>643</v>
      </c>
      <c r="D294" s="22" t="s">
        <v>652</v>
      </c>
      <c r="E294" s="22" t="s">
        <v>653</v>
      </c>
      <c r="F294" s="22" t="s">
        <v>57</v>
      </c>
      <c r="G294" s="22" t="s">
        <v>58</v>
      </c>
      <c r="H294" s="22" t="s">
        <v>10</v>
      </c>
      <c r="I294" s="30">
        <v>58.1012579946663</v>
      </c>
      <c r="J294" s="30">
        <v>58.02</v>
      </c>
      <c r="K294" s="22" t="s">
        <v>48</v>
      </c>
      <c r="L294" s="66" t="s">
        <v>74</v>
      </c>
      <c r="M294" s="67" t="s">
        <v>244</v>
      </c>
      <c r="N294" s="65" t="s">
        <v>51</v>
      </c>
      <c r="O294" s="68" t="s">
        <v>52</v>
      </c>
      <c r="P294" s="69"/>
      <c r="Q294" s="74"/>
      <c r="R294" s="77"/>
      <c r="S294" s="75"/>
      <c r="T294" s="78"/>
      <c r="U294" s="77"/>
      <c r="V294" s="28">
        <v>1.71160534272</v>
      </c>
      <c r="W294" s="29">
        <v>36200</v>
      </c>
      <c r="X294" s="26"/>
      <c r="Y294" s="46"/>
      <c r="Z294" s="25"/>
      <c r="AA294" s="43"/>
      <c r="AB294" s="91">
        <f t="shared" si="8"/>
        <v>3016.66666666667</v>
      </c>
      <c r="AC294" s="38">
        <f t="shared" si="9"/>
        <v>2111.66666666667</v>
      </c>
    </row>
    <row r="295" ht="15" customHeight="1" spans="1:32">
      <c r="A295" s="15">
        <v>290</v>
      </c>
      <c r="B295" s="15" t="s">
        <v>42</v>
      </c>
      <c r="C295" s="15" t="s">
        <v>643</v>
      </c>
      <c r="D295" s="22" t="s">
        <v>654</v>
      </c>
      <c r="E295" s="22" t="s">
        <v>655</v>
      </c>
      <c r="F295" s="22" t="s">
        <v>71</v>
      </c>
      <c r="G295" s="22" t="s">
        <v>47</v>
      </c>
      <c r="H295" s="22" t="s">
        <v>7</v>
      </c>
      <c r="I295" s="30">
        <v>89.5488476470311</v>
      </c>
      <c r="J295" s="30">
        <v>89.47</v>
      </c>
      <c r="K295" s="22" t="s">
        <v>48</v>
      </c>
      <c r="L295" s="66" t="s">
        <v>74</v>
      </c>
      <c r="M295" s="67" t="s">
        <v>244</v>
      </c>
      <c r="N295" s="65" t="s">
        <v>51</v>
      </c>
      <c r="O295" s="68" t="s">
        <v>52</v>
      </c>
      <c r="P295" s="69"/>
      <c r="Q295" s="74"/>
      <c r="R295" s="77"/>
      <c r="S295" s="75"/>
      <c r="T295" s="78"/>
      <c r="U295" s="77"/>
      <c r="V295" s="28">
        <v>1.67333778750029</v>
      </c>
      <c r="W295" s="29">
        <v>54600</v>
      </c>
      <c r="X295" s="26"/>
      <c r="Y295" s="46"/>
      <c r="Z295" s="25"/>
      <c r="AA295" s="43"/>
      <c r="AB295" s="91">
        <f t="shared" si="8"/>
        <v>4550</v>
      </c>
      <c r="AC295" s="38">
        <f t="shared" si="9"/>
        <v>3185</v>
      </c>
      <c r="AE295" s="1"/>
      <c r="AF295" s="1"/>
    </row>
    <row r="296" ht="15" customHeight="1" spans="1:32">
      <c r="A296" s="15">
        <v>291</v>
      </c>
      <c r="B296" s="15" t="s">
        <v>42</v>
      </c>
      <c r="C296" s="15" t="s">
        <v>643</v>
      </c>
      <c r="D296" s="22" t="s">
        <v>656</v>
      </c>
      <c r="E296" s="22" t="s">
        <v>657</v>
      </c>
      <c r="F296" s="22" t="s">
        <v>46</v>
      </c>
      <c r="G296" s="22" t="s">
        <v>47</v>
      </c>
      <c r="H296" s="22" t="s">
        <v>7</v>
      </c>
      <c r="I296" s="30">
        <v>89.5488476470311</v>
      </c>
      <c r="J296" s="30">
        <v>89.47</v>
      </c>
      <c r="K296" s="22" t="s">
        <v>48</v>
      </c>
      <c r="L296" s="66" t="s">
        <v>91</v>
      </c>
      <c r="M296" s="67" t="s">
        <v>244</v>
      </c>
      <c r="N296" s="65" t="s">
        <v>51</v>
      </c>
      <c r="O296" s="68" t="s">
        <v>52</v>
      </c>
      <c r="P296" s="69"/>
      <c r="Q296" s="74"/>
      <c r="R296" s="77"/>
      <c r="S296" s="75"/>
      <c r="T296" s="78"/>
      <c r="U296" s="77"/>
      <c r="V296" s="28">
        <v>1.77792139921906</v>
      </c>
      <c r="W296" s="29">
        <v>58100</v>
      </c>
      <c r="X296" s="26"/>
      <c r="Y296" s="46"/>
      <c r="Z296" s="25"/>
      <c r="AA296" s="43"/>
      <c r="AB296" s="91">
        <f t="shared" si="8"/>
        <v>4841.66666666667</v>
      </c>
      <c r="AC296" s="38">
        <f t="shared" si="9"/>
        <v>3389.16666666667</v>
      </c>
      <c r="AE296" s="1"/>
      <c r="AF296" s="1"/>
    </row>
    <row r="297" ht="15" customHeight="1" spans="1:29">
      <c r="A297" s="15">
        <v>292</v>
      </c>
      <c r="B297" s="15" t="s">
        <v>42</v>
      </c>
      <c r="C297" s="15" t="s">
        <v>643</v>
      </c>
      <c r="D297" s="22" t="s">
        <v>658</v>
      </c>
      <c r="E297" s="22" t="s">
        <v>659</v>
      </c>
      <c r="F297" s="22" t="s">
        <v>57</v>
      </c>
      <c r="G297" s="22" t="s">
        <v>58</v>
      </c>
      <c r="H297" s="22" t="s">
        <v>10</v>
      </c>
      <c r="I297" s="30">
        <v>58.1012579946663</v>
      </c>
      <c r="J297" s="30">
        <v>58.02</v>
      </c>
      <c r="K297" s="22" t="s">
        <v>48</v>
      </c>
      <c r="L297" s="66" t="s">
        <v>91</v>
      </c>
      <c r="M297" s="67" t="s">
        <v>244</v>
      </c>
      <c r="N297" s="65" t="s">
        <v>51</v>
      </c>
      <c r="O297" s="68" t="s">
        <v>52</v>
      </c>
      <c r="P297" s="69"/>
      <c r="Q297" s="74"/>
      <c r="R297" s="77"/>
      <c r="S297" s="75"/>
      <c r="T297" s="78"/>
      <c r="U297" s="77"/>
      <c r="V297" s="28">
        <v>1.74726378736</v>
      </c>
      <c r="W297" s="29">
        <v>37000</v>
      </c>
      <c r="X297" s="26"/>
      <c r="Y297" s="46"/>
      <c r="Z297" s="25"/>
      <c r="AA297" s="43"/>
      <c r="AB297" s="91">
        <f t="shared" si="8"/>
        <v>3083.33333333333</v>
      </c>
      <c r="AC297" s="38">
        <f t="shared" si="9"/>
        <v>2158.33333333333</v>
      </c>
    </row>
    <row r="298" ht="15" customHeight="1" spans="1:29">
      <c r="A298" s="15">
        <v>293</v>
      </c>
      <c r="B298" s="15" t="s">
        <v>42</v>
      </c>
      <c r="C298" s="15" t="s">
        <v>643</v>
      </c>
      <c r="D298" s="22" t="s">
        <v>660</v>
      </c>
      <c r="E298" s="22" t="s">
        <v>661</v>
      </c>
      <c r="F298" s="22" t="s">
        <v>57</v>
      </c>
      <c r="G298" s="22" t="s">
        <v>58</v>
      </c>
      <c r="H298" s="22" t="s">
        <v>10</v>
      </c>
      <c r="I298" s="30">
        <v>58.1012579946663</v>
      </c>
      <c r="J298" s="30">
        <v>58.05</v>
      </c>
      <c r="K298" s="22" t="s">
        <v>48</v>
      </c>
      <c r="L298" s="66" t="s">
        <v>91</v>
      </c>
      <c r="M298" s="67" t="s">
        <v>244</v>
      </c>
      <c r="N298" s="65" t="s">
        <v>51</v>
      </c>
      <c r="O298" s="68" t="s">
        <v>52</v>
      </c>
      <c r="P298" s="69"/>
      <c r="Q298" s="74"/>
      <c r="R298" s="77"/>
      <c r="S298" s="75"/>
      <c r="T298" s="78"/>
      <c r="U298" s="77"/>
      <c r="V298" s="28">
        <v>1.74721134952</v>
      </c>
      <c r="W298" s="29">
        <v>37000</v>
      </c>
      <c r="X298" s="26"/>
      <c r="Y298" s="46"/>
      <c r="Z298" s="25"/>
      <c r="AA298" s="43"/>
      <c r="AB298" s="91">
        <f t="shared" si="8"/>
        <v>3083.33333333333</v>
      </c>
      <c r="AC298" s="38">
        <f t="shared" si="9"/>
        <v>2158.33333333333</v>
      </c>
    </row>
    <row r="299" ht="15" customHeight="1" spans="1:29">
      <c r="A299" s="15">
        <v>294</v>
      </c>
      <c r="B299" s="15" t="s">
        <v>42</v>
      </c>
      <c r="C299" s="15" t="s">
        <v>643</v>
      </c>
      <c r="D299" s="22" t="s">
        <v>662</v>
      </c>
      <c r="E299" s="22" t="s">
        <v>663</v>
      </c>
      <c r="F299" s="22" t="s">
        <v>57</v>
      </c>
      <c r="G299" s="22" t="s">
        <v>58</v>
      </c>
      <c r="H299" s="22" t="s">
        <v>10</v>
      </c>
      <c r="I299" s="30">
        <v>58.1012579946663</v>
      </c>
      <c r="J299" s="30">
        <v>58.05</v>
      </c>
      <c r="K299" s="22" t="s">
        <v>48</v>
      </c>
      <c r="L299" s="66" t="s">
        <v>91</v>
      </c>
      <c r="M299" s="67" t="s">
        <v>244</v>
      </c>
      <c r="N299" s="65" t="s">
        <v>51</v>
      </c>
      <c r="O299" s="68" t="s">
        <v>52</v>
      </c>
      <c r="P299" s="69"/>
      <c r="Q299" s="74"/>
      <c r="R299" s="77"/>
      <c r="S299" s="75"/>
      <c r="T299" s="78"/>
      <c r="U299" s="77"/>
      <c r="V299" s="28">
        <v>1.74721134952</v>
      </c>
      <c r="W299" s="29">
        <v>37000</v>
      </c>
      <c r="X299" s="26"/>
      <c r="Y299" s="46"/>
      <c r="Z299" s="25"/>
      <c r="AA299" s="43"/>
      <c r="AB299" s="91">
        <f t="shared" si="8"/>
        <v>3083.33333333333</v>
      </c>
      <c r="AC299" s="38">
        <f t="shared" si="9"/>
        <v>2158.33333333333</v>
      </c>
    </row>
    <row r="300" ht="15" customHeight="1" spans="1:29">
      <c r="A300" s="15">
        <v>295</v>
      </c>
      <c r="B300" s="15" t="s">
        <v>42</v>
      </c>
      <c r="C300" s="15" t="s">
        <v>643</v>
      </c>
      <c r="D300" s="22" t="s">
        <v>664</v>
      </c>
      <c r="E300" s="22" t="s">
        <v>665</v>
      </c>
      <c r="F300" s="22" t="s">
        <v>57</v>
      </c>
      <c r="G300" s="22" t="s">
        <v>58</v>
      </c>
      <c r="H300" s="22" t="s">
        <v>10</v>
      </c>
      <c r="I300" s="30">
        <v>58.1012579946663</v>
      </c>
      <c r="J300" s="30">
        <v>58.02</v>
      </c>
      <c r="K300" s="22" t="s">
        <v>48</v>
      </c>
      <c r="L300" s="66" t="s">
        <v>91</v>
      </c>
      <c r="M300" s="67" t="s">
        <v>244</v>
      </c>
      <c r="N300" s="65" t="s">
        <v>51</v>
      </c>
      <c r="O300" s="68" t="s">
        <v>52</v>
      </c>
      <c r="P300" s="69"/>
      <c r="Q300" s="74"/>
      <c r="R300" s="77"/>
      <c r="S300" s="75"/>
      <c r="T300" s="78"/>
      <c r="U300" s="77"/>
      <c r="V300" s="28">
        <v>1.74726378736</v>
      </c>
      <c r="W300" s="29">
        <v>37000</v>
      </c>
      <c r="X300" s="26"/>
      <c r="Y300" s="46"/>
      <c r="Z300" s="25"/>
      <c r="AA300" s="43"/>
      <c r="AB300" s="91">
        <f t="shared" si="8"/>
        <v>3083.33333333333</v>
      </c>
      <c r="AC300" s="38">
        <f t="shared" si="9"/>
        <v>2158.33333333333</v>
      </c>
    </row>
    <row r="301" ht="15" customHeight="1" spans="1:32">
      <c r="A301" s="15">
        <v>296</v>
      </c>
      <c r="B301" s="15" t="s">
        <v>42</v>
      </c>
      <c r="C301" s="15" t="s">
        <v>643</v>
      </c>
      <c r="D301" s="22" t="s">
        <v>666</v>
      </c>
      <c r="E301" s="22" t="s">
        <v>667</v>
      </c>
      <c r="F301" s="22" t="s">
        <v>71</v>
      </c>
      <c r="G301" s="22" t="s">
        <v>47</v>
      </c>
      <c r="H301" s="22" t="s">
        <v>7</v>
      </c>
      <c r="I301" s="30">
        <v>89.5488476470311</v>
      </c>
      <c r="J301" s="30">
        <v>89.47</v>
      </c>
      <c r="K301" s="22" t="s">
        <v>48</v>
      </c>
      <c r="L301" s="66" t="s">
        <v>91</v>
      </c>
      <c r="M301" s="67" t="s">
        <v>244</v>
      </c>
      <c r="N301" s="65" t="s">
        <v>51</v>
      </c>
      <c r="O301" s="68" t="s">
        <v>52</v>
      </c>
      <c r="P301" s="69"/>
      <c r="Q301" s="74"/>
      <c r="R301" s="77"/>
      <c r="S301" s="75"/>
      <c r="T301" s="78"/>
      <c r="U301" s="77"/>
      <c r="V301" s="28">
        <v>1.70819899140654</v>
      </c>
      <c r="W301" s="29">
        <v>55800</v>
      </c>
      <c r="X301" s="26"/>
      <c r="Y301" s="46"/>
      <c r="Z301" s="25"/>
      <c r="AA301" s="43"/>
      <c r="AB301" s="91">
        <f t="shared" si="8"/>
        <v>4650</v>
      </c>
      <c r="AC301" s="38">
        <f t="shared" si="9"/>
        <v>3255</v>
      </c>
      <c r="AE301" s="1"/>
      <c r="AF301" s="1"/>
    </row>
    <row r="302" ht="15" customHeight="1" spans="1:32">
      <c r="A302" s="15">
        <v>297</v>
      </c>
      <c r="B302" s="15" t="s">
        <v>42</v>
      </c>
      <c r="C302" s="15" t="s">
        <v>643</v>
      </c>
      <c r="D302" s="22" t="s">
        <v>668</v>
      </c>
      <c r="E302" s="22" t="s">
        <v>669</v>
      </c>
      <c r="F302" s="22" t="s">
        <v>46</v>
      </c>
      <c r="G302" s="22" t="s">
        <v>47</v>
      </c>
      <c r="H302" s="22" t="s">
        <v>7</v>
      </c>
      <c r="I302" s="30">
        <v>89.5488476470311</v>
      </c>
      <c r="J302" s="30">
        <v>89.47</v>
      </c>
      <c r="K302" s="22" t="s">
        <v>48</v>
      </c>
      <c r="L302" s="66" t="s">
        <v>108</v>
      </c>
      <c r="M302" s="67" t="s">
        <v>244</v>
      </c>
      <c r="N302" s="65" t="s">
        <v>51</v>
      </c>
      <c r="O302" s="68" t="s">
        <v>52</v>
      </c>
      <c r="P302" s="69"/>
      <c r="Q302" s="74"/>
      <c r="R302" s="77"/>
      <c r="S302" s="75"/>
      <c r="T302" s="78"/>
      <c r="U302" s="77"/>
      <c r="V302" s="28">
        <v>1.77792139921906</v>
      </c>
      <c r="W302" s="29">
        <v>58100</v>
      </c>
      <c r="X302" s="26"/>
      <c r="Y302" s="46"/>
      <c r="Z302" s="25"/>
      <c r="AA302" s="43"/>
      <c r="AB302" s="91">
        <f t="shared" si="8"/>
        <v>4841.66666666667</v>
      </c>
      <c r="AC302" s="38">
        <f t="shared" si="9"/>
        <v>3389.16666666667</v>
      </c>
      <c r="AE302" s="1"/>
      <c r="AF302" s="1"/>
    </row>
    <row r="303" ht="15" customHeight="1" spans="1:29">
      <c r="A303" s="15">
        <v>298</v>
      </c>
      <c r="B303" s="15" t="s">
        <v>42</v>
      </c>
      <c r="C303" s="15" t="s">
        <v>643</v>
      </c>
      <c r="D303" s="22" t="s">
        <v>670</v>
      </c>
      <c r="E303" s="22" t="s">
        <v>671</v>
      </c>
      <c r="F303" s="22" t="s">
        <v>57</v>
      </c>
      <c r="G303" s="22" t="s">
        <v>58</v>
      </c>
      <c r="H303" s="22" t="s">
        <v>10</v>
      </c>
      <c r="I303" s="30">
        <v>58.1012579946663</v>
      </c>
      <c r="J303" s="30">
        <v>58.02</v>
      </c>
      <c r="K303" s="22" t="s">
        <v>48</v>
      </c>
      <c r="L303" s="66" t="s">
        <v>108</v>
      </c>
      <c r="M303" s="67" t="s">
        <v>244</v>
      </c>
      <c r="N303" s="65" t="s">
        <v>51</v>
      </c>
      <c r="O303" s="68" t="s">
        <v>52</v>
      </c>
      <c r="P303" s="69"/>
      <c r="Q303" s="74"/>
      <c r="R303" s="77"/>
      <c r="S303" s="75"/>
      <c r="T303" s="78"/>
      <c r="U303" s="77"/>
      <c r="V303" s="28">
        <v>1.74726378736</v>
      </c>
      <c r="W303" s="29">
        <v>37000</v>
      </c>
      <c r="X303" s="26"/>
      <c r="Y303" s="46"/>
      <c r="Z303" s="25"/>
      <c r="AA303" s="43"/>
      <c r="AB303" s="91">
        <f t="shared" si="8"/>
        <v>3083.33333333333</v>
      </c>
      <c r="AC303" s="38">
        <f t="shared" si="9"/>
        <v>2158.33333333333</v>
      </c>
    </row>
    <row r="304" ht="15" customHeight="1" spans="1:29">
      <c r="A304" s="15">
        <v>299</v>
      </c>
      <c r="B304" s="15" t="s">
        <v>42</v>
      </c>
      <c r="C304" s="15" t="s">
        <v>643</v>
      </c>
      <c r="D304" s="22" t="s">
        <v>672</v>
      </c>
      <c r="E304" s="22" t="s">
        <v>673</v>
      </c>
      <c r="F304" s="22" t="s">
        <v>57</v>
      </c>
      <c r="G304" s="22" t="s">
        <v>58</v>
      </c>
      <c r="H304" s="22" t="s">
        <v>10</v>
      </c>
      <c r="I304" s="30">
        <v>58.1012579946663</v>
      </c>
      <c r="J304" s="30">
        <v>58.05</v>
      </c>
      <c r="K304" s="22" t="s">
        <v>48</v>
      </c>
      <c r="L304" s="66" t="s">
        <v>108</v>
      </c>
      <c r="M304" s="67" t="s">
        <v>244</v>
      </c>
      <c r="N304" s="65" t="s">
        <v>51</v>
      </c>
      <c r="O304" s="68" t="s">
        <v>52</v>
      </c>
      <c r="P304" s="69"/>
      <c r="Q304" s="74"/>
      <c r="R304" s="77"/>
      <c r="S304" s="75"/>
      <c r="T304" s="78"/>
      <c r="U304" s="77"/>
      <c r="V304" s="28">
        <v>1.74721134952</v>
      </c>
      <c r="W304" s="29">
        <v>37000</v>
      </c>
      <c r="X304" s="26"/>
      <c r="Y304" s="46"/>
      <c r="Z304" s="25"/>
      <c r="AA304" s="43"/>
      <c r="AB304" s="91">
        <f t="shared" si="8"/>
        <v>3083.33333333333</v>
      </c>
      <c r="AC304" s="38">
        <f t="shared" si="9"/>
        <v>2158.33333333333</v>
      </c>
    </row>
    <row r="305" ht="15" customHeight="1" spans="1:29">
      <c r="A305" s="15">
        <v>300</v>
      </c>
      <c r="B305" s="15" t="s">
        <v>42</v>
      </c>
      <c r="C305" s="15" t="s">
        <v>643</v>
      </c>
      <c r="D305" s="22" t="s">
        <v>674</v>
      </c>
      <c r="E305" s="22" t="s">
        <v>675</v>
      </c>
      <c r="F305" s="22" t="s">
        <v>57</v>
      </c>
      <c r="G305" s="22" t="s">
        <v>58</v>
      </c>
      <c r="H305" s="22" t="s">
        <v>10</v>
      </c>
      <c r="I305" s="30">
        <v>58.1012579946663</v>
      </c>
      <c r="J305" s="30">
        <v>58.05</v>
      </c>
      <c r="K305" s="22" t="s">
        <v>48</v>
      </c>
      <c r="L305" s="66" t="s">
        <v>108</v>
      </c>
      <c r="M305" s="67" t="s">
        <v>244</v>
      </c>
      <c r="N305" s="65" t="s">
        <v>51</v>
      </c>
      <c r="O305" s="68" t="s">
        <v>52</v>
      </c>
      <c r="P305" s="69"/>
      <c r="Q305" s="74"/>
      <c r="R305" s="77"/>
      <c r="S305" s="75"/>
      <c r="T305" s="78"/>
      <c r="U305" s="77"/>
      <c r="V305" s="28">
        <v>1.74721134952</v>
      </c>
      <c r="W305" s="29">
        <v>37000</v>
      </c>
      <c r="X305" s="26"/>
      <c r="Y305" s="46"/>
      <c r="Z305" s="25"/>
      <c r="AA305" s="43"/>
      <c r="AB305" s="91">
        <f t="shared" si="8"/>
        <v>3083.33333333333</v>
      </c>
      <c r="AC305" s="38">
        <f t="shared" si="9"/>
        <v>2158.33333333333</v>
      </c>
    </row>
    <row r="306" ht="15" customHeight="1" spans="1:29">
      <c r="A306" s="15">
        <v>301</v>
      </c>
      <c r="B306" s="15" t="s">
        <v>42</v>
      </c>
      <c r="C306" s="15" t="s">
        <v>643</v>
      </c>
      <c r="D306" s="22" t="s">
        <v>676</v>
      </c>
      <c r="E306" s="22" t="s">
        <v>677</v>
      </c>
      <c r="F306" s="22" t="s">
        <v>57</v>
      </c>
      <c r="G306" s="22" t="s">
        <v>58</v>
      </c>
      <c r="H306" s="22" t="s">
        <v>10</v>
      </c>
      <c r="I306" s="30">
        <v>58.1012579946663</v>
      </c>
      <c r="J306" s="30">
        <v>58.02</v>
      </c>
      <c r="K306" s="22" t="s">
        <v>48</v>
      </c>
      <c r="L306" s="66" t="s">
        <v>108</v>
      </c>
      <c r="M306" s="67" t="s">
        <v>244</v>
      </c>
      <c r="N306" s="65" t="s">
        <v>51</v>
      </c>
      <c r="O306" s="68" t="s">
        <v>52</v>
      </c>
      <c r="P306" s="69"/>
      <c r="Q306" s="74"/>
      <c r="R306" s="77"/>
      <c r="S306" s="75"/>
      <c r="T306" s="78"/>
      <c r="U306" s="77"/>
      <c r="V306" s="28">
        <v>1.74726378736</v>
      </c>
      <c r="W306" s="29">
        <v>37000</v>
      </c>
      <c r="X306" s="26"/>
      <c r="Y306" s="46"/>
      <c r="Z306" s="25"/>
      <c r="AA306" s="43"/>
      <c r="AB306" s="91">
        <f t="shared" si="8"/>
        <v>3083.33333333333</v>
      </c>
      <c r="AC306" s="38">
        <f t="shared" si="9"/>
        <v>2158.33333333333</v>
      </c>
    </row>
    <row r="307" ht="15" customHeight="1" spans="1:32">
      <c r="A307" s="15">
        <v>302</v>
      </c>
      <c r="B307" s="15" t="s">
        <v>42</v>
      </c>
      <c r="C307" s="15" t="s">
        <v>643</v>
      </c>
      <c r="D307" s="22" t="s">
        <v>678</v>
      </c>
      <c r="E307" s="22" t="s">
        <v>679</v>
      </c>
      <c r="F307" s="22" t="s">
        <v>71</v>
      </c>
      <c r="G307" s="22" t="s">
        <v>47</v>
      </c>
      <c r="H307" s="22" t="s">
        <v>7</v>
      </c>
      <c r="I307" s="30">
        <v>89.5488476470311</v>
      </c>
      <c r="J307" s="30">
        <v>89.47</v>
      </c>
      <c r="K307" s="22" t="s">
        <v>48</v>
      </c>
      <c r="L307" s="66" t="s">
        <v>108</v>
      </c>
      <c r="M307" s="67" t="s">
        <v>244</v>
      </c>
      <c r="N307" s="65" t="s">
        <v>51</v>
      </c>
      <c r="O307" s="68" t="s">
        <v>52</v>
      </c>
      <c r="P307" s="69"/>
      <c r="Q307" s="74"/>
      <c r="R307" s="77"/>
      <c r="S307" s="75"/>
      <c r="T307" s="78"/>
      <c r="U307" s="77"/>
      <c r="V307" s="28">
        <v>1.70819899140654</v>
      </c>
      <c r="W307" s="29">
        <v>55800</v>
      </c>
      <c r="X307" s="26"/>
      <c r="Y307" s="46"/>
      <c r="Z307" s="25"/>
      <c r="AA307" s="43"/>
      <c r="AB307" s="91">
        <f t="shared" si="8"/>
        <v>4650</v>
      </c>
      <c r="AC307" s="38">
        <f t="shared" si="9"/>
        <v>3255</v>
      </c>
      <c r="AE307" s="1"/>
      <c r="AF307" s="1"/>
    </row>
    <row r="308" ht="15" customHeight="1" spans="1:32">
      <c r="A308" s="15">
        <v>303</v>
      </c>
      <c r="B308" s="15" t="s">
        <v>42</v>
      </c>
      <c r="C308" s="15" t="s">
        <v>643</v>
      </c>
      <c r="D308" s="22" t="s">
        <v>680</v>
      </c>
      <c r="E308" s="22" t="s">
        <v>681</v>
      </c>
      <c r="F308" s="22" t="s">
        <v>46</v>
      </c>
      <c r="G308" s="22" t="s">
        <v>47</v>
      </c>
      <c r="H308" s="22" t="s">
        <v>7</v>
      </c>
      <c r="I308" s="30">
        <v>89.5488476470311</v>
      </c>
      <c r="J308" s="30">
        <v>89.47</v>
      </c>
      <c r="K308" s="22" t="s">
        <v>48</v>
      </c>
      <c r="L308" s="66" t="s">
        <v>125</v>
      </c>
      <c r="M308" s="67" t="s">
        <v>244</v>
      </c>
      <c r="N308" s="65" t="s">
        <v>51</v>
      </c>
      <c r="O308" s="68" t="s">
        <v>52</v>
      </c>
      <c r="P308" s="69"/>
      <c r="Q308" s="74"/>
      <c r="R308" s="77"/>
      <c r="S308" s="75"/>
      <c r="T308" s="78"/>
      <c r="U308" s="77"/>
      <c r="V308" s="28">
        <v>1.77792139921906</v>
      </c>
      <c r="W308" s="29">
        <v>58100</v>
      </c>
      <c r="X308" s="26"/>
      <c r="Y308" s="46"/>
      <c r="Z308" s="25"/>
      <c r="AA308" s="43"/>
      <c r="AB308" s="91">
        <f t="shared" si="8"/>
        <v>4841.66666666667</v>
      </c>
      <c r="AC308" s="38">
        <f t="shared" si="9"/>
        <v>3389.16666666667</v>
      </c>
      <c r="AE308" s="1"/>
      <c r="AF308" s="1"/>
    </row>
    <row r="309" ht="15" customHeight="1" spans="1:29">
      <c r="A309" s="15">
        <v>304</v>
      </c>
      <c r="B309" s="15" t="s">
        <v>42</v>
      </c>
      <c r="C309" s="15" t="s">
        <v>643</v>
      </c>
      <c r="D309" s="22" t="s">
        <v>682</v>
      </c>
      <c r="E309" s="22" t="s">
        <v>683</v>
      </c>
      <c r="F309" s="22" t="s">
        <v>57</v>
      </c>
      <c r="G309" s="22" t="s">
        <v>58</v>
      </c>
      <c r="H309" s="22" t="s">
        <v>10</v>
      </c>
      <c r="I309" s="30">
        <v>58.1012579946663</v>
      </c>
      <c r="J309" s="30">
        <v>58.02</v>
      </c>
      <c r="K309" s="22" t="s">
        <v>48</v>
      </c>
      <c r="L309" s="66" t="s">
        <v>125</v>
      </c>
      <c r="M309" s="67" t="s">
        <v>244</v>
      </c>
      <c r="N309" s="65" t="s">
        <v>51</v>
      </c>
      <c r="O309" s="68" t="s">
        <v>52</v>
      </c>
      <c r="P309" s="69"/>
      <c r="Q309" s="74"/>
      <c r="R309" s="77"/>
      <c r="S309" s="75"/>
      <c r="T309" s="78"/>
      <c r="U309" s="77"/>
      <c r="V309" s="28">
        <v>1.74726378736</v>
      </c>
      <c r="W309" s="29">
        <v>37000</v>
      </c>
      <c r="X309" s="26"/>
      <c r="Y309" s="46"/>
      <c r="Z309" s="25"/>
      <c r="AA309" s="43"/>
      <c r="AB309" s="91">
        <f t="shared" si="8"/>
        <v>3083.33333333333</v>
      </c>
      <c r="AC309" s="38">
        <f t="shared" si="9"/>
        <v>2158.33333333333</v>
      </c>
    </row>
    <row r="310" ht="15" customHeight="1" spans="1:29">
      <c r="A310" s="15">
        <v>305</v>
      </c>
      <c r="B310" s="15" t="s">
        <v>42</v>
      </c>
      <c r="C310" s="15" t="s">
        <v>643</v>
      </c>
      <c r="D310" s="22" t="s">
        <v>684</v>
      </c>
      <c r="E310" s="22" t="s">
        <v>685</v>
      </c>
      <c r="F310" s="22" t="s">
        <v>57</v>
      </c>
      <c r="G310" s="22" t="s">
        <v>58</v>
      </c>
      <c r="H310" s="22" t="s">
        <v>10</v>
      </c>
      <c r="I310" s="30">
        <v>58.1012579946663</v>
      </c>
      <c r="J310" s="30">
        <v>58.05</v>
      </c>
      <c r="K310" s="22" t="s">
        <v>48</v>
      </c>
      <c r="L310" s="66" t="s">
        <v>125</v>
      </c>
      <c r="M310" s="67" t="s">
        <v>244</v>
      </c>
      <c r="N310" s="65" t="s">
        <v>51</v>
      </c>
      <c r="O310" s="68" t="s">
        <v>52</v>
      </c>
      <c r="P310" s="69"/>
      <c r="Q310" s="74"/>
      <c r="R310" s="77"/>
      <c r="S310" s="75"/>
      <c r="T310" s="78"/>
      <c r="U310" s="77"/>
      <c r="V310" s="28">
        <v>1.74721134952</v>
      </c>
      <c r="W310" s="29">
        <v>37000</v>
      </c>
      <c r="X310" s="26"/>
      <c r="Y310" s="46"/>
      <c r="Z310" s="25"/>
      <c r="AA310" s="43"/>
      <c r="AB310" s="91">
        <f t="shared" si="8"/>
        <v>3083.33333333333</v>
      </c>
      <c r="AC310" s="38">
        <f t="shared" si="9"/>
        <v>2158.33333333333</v>
      </c>
    </row>
    <row r="311" ht="15" customHeight="1" spans="1:29">
      <c r="A311" s="15">
        <v>306</v>
      </c>
      <c r="B311" s="15" t="s">
        <v>42</v>
      </c>
      <c r="C311" s="15" t="s">
        <v>643</v>
      </c>
      <c r="D311" s="22" t="s">
        <v>686</v>
      </c>
      <c r="E311" s="22" t="s">
        <v>687</v>
      </c>
      <c r="F311" s="22" t="s">
        <v>57</v>
      </c>
      <c r="G311" s="22" t="s">
        <v>58</v>
      </c>
      <c r="H311" s="22" t="s">
        <v>10</v>
      </c>
      <c r="I311" s="30">
        <v>58.1012579946663</v>
      </c>
      <c r="J311" s="30">
        <v>58.05</v>
      </c>
      <c r="K311" s="22" t="s">
        <v>48</v>
      </c>
      <c r="L311" s="66" t="s">
        <v>125</v>
      </c>
      <c r="M311" s="67" t="s">
        <v>244</v>
      </c>
      <c r="N311" s="65" t="s">
        <v>51</v>
      </c>
      <c r="O311" s="68" t="s">
        <v>52</v>
      </c>
      <c r="P311" s="69"/>
      <c r="Q311" s="74"/>
      <c r="R311" s="77"/>
      <c r="S311" s="75"/>
      <c r="T311" s="78"/>
      <c r="U311" s="77"/>
      <c r="V311" s="28">
        <v>1.74721134952</v>
      </c>
      <c r="W311" s="29">
        <v>37000</v>
      </c>
      <c r="X311" s="26"/>
      <c r="Y311" s="46"/>
      <c r="Z311" s="25"/>
      <c r="AA311" s="43"/>
      <c r="AB311" s="91">
        <f t="shared" si="8"/>
        <v>3083.33333333333</v>
      </c>
      <c r="AC311" s="38">
        <f t="shared" si="9"/>
        <v>2158.33333333333</v>
      </c>
    </row>
    <row r="312" ht="15" customHeight="1" spans="1:29">
      <c r="A312" s="15">
        <v>307</v>
      </c>
      <c r="B312" s="15" t="s">
        <v>42</v>
      </c>
      <c r="C312" s="15" t="s">
        <v>643</v>
      </c>
      <c r="D312" s="22" t="s">
        <v>688</v>
      </c>
      <c r="E312" s="22" t="s">
        <v>689</v>
      </c>
      <c r="F312" s="22" t="s">
        <v>57</v>
      </c>
      <c r="G312" s="22" t="s">
        <v>58</v>
      </c>
      <c r="H312" s="22" t="s">
        <v>10</v>
      </c>
      <c r="I312" s="30">
        <v>58.1012579946663</v>
      </c>
      <c r="J312" s="30">
        <v>58.02</v>
      </c>
      <c r="K312" s="22" t="s">
        <v>48</v>
      </c>
      <c r="L312" s="66" t="s">
        <v>125</v>
      </c>
      <c r="M312" s="67" t="s">
        <v>244</v>
      </c>
      <c r="N312" s="65" t="s">
        <v>51</v>
      </c>
      <c r="O312" s="68" t="s">
        <v>52</v>
      </c>
      <c r="P312" s="69"/>
      <c r="Q312" s="74"/>
      <c r="R312" s="77"/>
      <c r="S312" s="75"/>
      <c r="T312" s="78"/>
      <c r="U312" s="77"/>
      <c r="V312" s="28">
        <v>1.74726378736</v>
      </c>
      <c r="W312" s="29">
        <v>37000</v>
      </c>
      <c r="X312" s="26"/>
      <c r="Y312" s="46"/>
      <c r="Z312" s="25"/>
      <c r="AA312" s="43"/>
      <c r="AB312" s="91">
        <f t="shared" si="8"/>
        <v>3083.33333333333</v>
      </c>
      <c r="AC312" s="38">
        <f t="shared" si="9"/>
        <v>2158.33333333333</v>
      </c>
    </row>
    <row r="313" ht="15" customHeight="1" spans="1:32">
      <c r="A313" s="15">
        <v>308</v>
      </c>
      <c r="B313" s="15" t="s">
        <v>42</v>
      </c>
      <c r="C313" s="15" t="s">
        <v>643</v>
      </c>
      <c r="D313" s="22" t="s">
        <v>690</v>
      </c>
      <c r="E313" s="22" t="s">
        <v>691</v>
      </c>
      <c r="F313" s="22" t="s">
        <v>71</v>
      </c>
      <c r="G313" s="22" t="s">
        <v>47</v>
      </c>
      <c r="H313" s="22" t="s">
        <v>7</v>
      </c>
      <c r="I313" s="30">
        <v>89.5488476470311</v>
      </c>
      <c r="J313" s="30">
        <v>89.47</v>
      </c>
      <c r="K313" s="22" t="s">
        <v>48</v>
      </c>
      <c r="L313" s="66" t="s">
        <v>125</v>
      </c>
      <c r="M313" s="67" t="s">
        <v>244</v>
      </c>
      <c r="N313" s="65" t="s">
        <v>51</v>
      </c>
      <c r="O313" s="68" t="s">
        <v>52</v>
      </c>
      <c r="P313" s="69"/>
      <c r="Q313" s="74"/>
      <c r="R313" s="77"/>
      <c r="S313" s="75"/>
      <c r="T313" s="78"/>
      <c r="U313" s="77"/>
      <c r="V313" s="28">
        <v>1.70819899140654</v>
      </c>
      <c r="W313" s="29">
        <v>55800</v>
      </c>
      <c r="X313" s="26"/>
      <c r="Y313" s="46"/>
      <c r="Z313" s="25"/>
      <c r="AA313" s="43"/>
      <c r="AB313" s="91">
        <f t="shared" si="8"/>
        <v>4650</v>
      </c>
      <c r="AC313" s="38">
        <f t="shared" si="9"/>
        <v>3255</v>
      </c>
      <c r="AE313" s="1"/>
      <c r="AF313" s="1"/>
    </row>
    <row r="314" ht="15" customHeight="1" spans="1:32">
      <c r="A314" s="15">
        <v>309</v>
      </c>
      <c r="B314" s="15" t="s">
        <v>42</v>
      </c>
      <c r="C314" s="15" t="s">
        <v>643</v>
      </c>
      <c r="D314" s="22" t="s">
        <v>692</v>
      </c>
      <c r="E314" s="22" t="s">
        <v>693</v>
      </c>
      <c r="F314" s="22" t="s">
        <v>46</v>
      </c>
      <c r="G314" s="22" t="s">
        <v>47</v>
      </c>
      <c r="H314" s="22" t="s">
        <v>7</v>
      </c>
      <c r="I314" s="30">
        <v>89.5488476470311</v>
      </c>
      <c r="J314" s="30">
        <v>89.47</v>
      </c>
      <c r="K314" s="22" t="s">
        <v>48</v>
      </c>
      <c r="L314" s="66" t="s">
        <v>142</v>
      </c>
      <c r="M314" s="67" t="s">
        <v>244</v>
      </c>
      <c r="N314" s="65" t="s">
        <v>51</v>
      </c>
      <c r="O314" s="68" t="s">
        <v>52</v>
      </c>
      <c r="P314" s="69"/>
      <c r="Q314" s="74"/>
      <c r="R314" s="77"/>
      <c r="S314" s="75"/>
      <c r="T314" s="78"/>
      <c r="U314" s="77"/>
      <c r="V314" s="28">
        <v>1.8142055094072</v>
      </c>
      <c r="W314" s="29">
        <v>59200</v>
      </c>
      <c r="X314" s="26"/>
      <c r="Y314" s="46"/>
      <c r="Z314" s="25"/>
      <c r="AA314" s="43"/>
      <c r="AB314" s="91">
        <f t="shared" si="8"/>
        <v>4933.33333333333</v>
      </c>
      <c r="AC314" s="38">
        <f t="shared" si="9"/>
        <v>3453.33333333333</v>
      </c>
      <c r="AE314" s="1"/>
      <c r="AF314" s="1"/>
    </row>
    <row r="315" ht="15" customHeight="1" spans="1:29">
      <c r="A315" s="15">
        <v>310</v>
      </c>
      <c r="B315" s="15" t="s">
        <v>42</v>
      </c>
      <c r="C315" s="15" t="s">
        <v>643</v>
      </c>
      <c r="D315" s="22" t="s">
        <v>694</v>
      </c>
      <c r="E315" s="22" t="s">
        <v>695</v>
      </c>
      <c r="F315" s="22" t="s">
        <v>57</v>
      </c>
      <c r="G315" s="22" t="s">
        <v>58</v>
      </c>
      <c r="H315" s="22" t="s">
        <v>10</v>
      </c>
      <c r="I315" s="30">
        <v>58.1012579946663</v>
      </c>
      <c r="J315" s="30">
        <v>58.02</v>
      </c>
      <c r="K315" s="22" t="s">
        <v>48</v>
      </c>
      <c r="L315" s="66" t="s">
        <v>142</v>
      </c>
      <c r="M315" s="67" t="s">
        <v>244</v>
      </c>
      <c r="N315" s="65" t="s">
        <v>51</v>
      </c>
      <c r="O315" s="68" t="s">
        <v>52</v>
      </c>
      <c r="P315" s="69"/>
      <c r="Q315" s="74"/>
      <c r="R315" s="77"/>
      <c r="S315" s="75"/>
      <c r="T315" s="78"/>
      <c r="U315" s="77"/>
      <c r="V315" s="28">
        <v>1.782922232</v>
      </c>
      <c r="W315" s="29">
        <v>37800</v>
      </c>
      <c r="X315" s="26"/>
      <c r="Y315" s="46"/>
      <c r="Z315" s="25"/>
      <c r="AA315" s="43"/>
      <c r="AB315" s="91">
        <f t="shared" si="8"/>
        <v>3150</v>
      </c>
      <c r="AC315" s="38">
        <f t="shared" si="9"/>
        <v>2205</v>
      </c>
    </row>
    <row r="316" ht="15" customHeight="1" spans="1:29">
      <c r="A316" s="15">
        <v>311</v>
      </c>
      <c r="B316" s="15" t="s">
        <v>42</v>
      </c>
      <c r="C316" s="15" t="s">
        <v>643</v>
      </c>
      <c r="D316" s="22" t="s">
        <v>696</v>
      </c>
      <c r="E316" s="22" t="s">
        <v>697</v>
      </c>
      <c r="F316" s="22" t="s">
        <v>57</v>
      </c>
      <c r="G316" s="22" t="s">
        <v>58</v>
      </c>
      <c r="H316" s="22" t="s">
        <v>10</v>
      </c>
      <c r="I316" s="30">
        <v>58.1012579946663</v>
      </c>
      <c r="J316" s="30">
        <v>58.05</v>
      </c>
      <c r="K316" s="22" t="s">
        <v>48</v>
      </c>
      <c r="L316" s="66" t="s">
        <v>142</v>
      </c>
      <c r="M316" s="67" t="s">
        <v>244</v>
      </c>
      <c r="N316" s="65" t="s">
        <v>51</v>
      </c>
      <c r="O316" s="68" t="s">
        <v>52</v>
      </c>
      <c r="P316" s="69"/>
      <c r="Q316" s="74"/>
      <c r="R316" s="77"/>
      <c r="S316" s="75"/>
      <c r="T316" s="78"/>
      <c r="U316" s="77"/>
      <c r="V316" s="28">
        <v>1.782868724</v>
      </c>
      <c r="W316" s="29">
        <v>37800</v>
      </c>
      <c r="X316" s="26"/>
      <c r="Y316" s="46"/>
      <c r="Z316" s="25"/>
      <c r="AA316" s="43"/>
      <c r="AB316" s="91">
        <f t="shared" si="8"/>
        <v>3150</v>
      </c>
      <c r="AC316" s="38">
        <f t="shared" si="9"/>
        <v>2205</v>
      </c>
    </row>
    <row r="317" ht="15" customHeight="1" spans="1:29">
      <c r="A317" s="15">
        <v>312</v>
      </c>
      <c r="B317" s="15" t="s">
        <v>42</v>
      </c>
      <c r="C317" s="15" t="s">
        <v>643</v>
      </c>
      <c r="D317" s="22" t="s">
        <v>698</v>
      </c>
      <c r="E317" s="22" t="s">
        <v>699</v>
      </c>
      <c r="F317" s="22" t="s">
        <v>57</v>
      </c>
      <c r="G317" s="22" t="s">
        <v>58</v>
      </c>
      <c r="H317" s="22" t="s">
        <v>10</v>
      </c>
      <c r="I317" s="30">
        <v>58.1012579946663</v>
      </c>
      <c r="J317" s="30">
        <v>58.05</v>
      </c>
      <c r="K317" s="22" t="s">
        <v>48</v>
      </c>
      <c r="L317" s="66" t="s">
        <v>142</v>
      </c>
      <c r="M317" s="67" t="s">
        <v>244</v>
      </c>
      <c r="N317" s="65" t="s">
        <v>51</v>
      </c>
      <c r="O317" s="68" t="s">
        <v>52</v>
      </c>
      <c r="P317" s="69"/>
      <c r="Q317" s="74"/>
      <c r="R317" s="77"/>
      <c r="S317" s="75"/>
      <c r="T317" s="78"/>
      <c r="U317" s="77"/>
      <c r="V317" s="28">
        <v>1.782868724</v>
      </c>
      <c r="W317" s="29">
        <v>37800</v>
      </c>
      <c r="X317" s="26"/>
      <c r="Y317" s="46"/>
      <c r="Z317" s="25"/>
      <c r="AA317" s="43"/>
      <c r="AB317" s="91">
        <f t="shared" si="8"/>
        <v>3150</v>
      </c>
      <c r="AC317" s="38">
        <f t="shared" si="9"/>
        <v>2205</v>
      </c>
    </row>
    <row r="318" ht="15" customHeight="1" spans="1:29">
      <c r="A318" s="15">
        <v>313</v>
      </c>
      <c r="B318" s="15" t="s">
        <v>42</v>
      </c>
      <c r="C318" s="15" t="s">
        <v>643</v>
      </c>
      <c r="D318" s="22" t="s">
        <v>700</v>
      </c>
      <c r="E318" s="22" t="s">
        <v>701</v>
      </c>
      <c r="F318" s="22" t="s">
        <v>57</v>
      </c>
      <c r="G318" s="22" t="s">
        <v>58</v>
      </c>
      <c r="H318" s="22" t="s">
        <v>10</v>
      </c>
      <c r="I318" s="30">
        <v>58.1012579946663</v>
      </c>
      <c r="J318" s="30">
        <v>58.02</v>
      </c>
      <c r="K318" s="22" t="s">
        <v>48</v>
      </c>
      <c r="L318" s="66" t="s">
        <v>142</v>
      </c>
      <c r="M318" s="67" t="s">
        <v>244</v>
      </c>
      <c r="N318" s="65" t="s">
        <v>51</v>
      </c>
      <c r="O318" s="68" t="s">
        <v>52</v>
      </c>
      <c r="P318" s="69"/>
      <c r="Q318" s="74"/>
      <c r="R318" s="77"/>
      <c r="S318" s="75"/>
      <c r="T318" s="78"/>
      <c r="U318" s="77"/>
      <c r="V318" s="28">
        <v>1.782922232</v>
      </c>
      <c r="W318" s="29">
        <v>37800</v>
      </c>
      <c r="X318" s="26"/>
      <c r="Y318" s="46"/>
      <c r="Z318" s="25"/>
      <c r="AA318" s="43"/>
      <c r="AB318" s="91">
        <f t="shared" si="8"/>
        <v>3150</v>
      </c>
      <c r="AC318" s="38">
        <f t="shared" si="9"/>
        <v>2205</v>
      </c>
    </row>
    <row r="319" ht="15" customHeight="1" spans="1:32">
      <c r="A319" s="15">
        <v>314</v>
      </c>
      <c r="B319" s="15" t="s">
        <v>42</v>
      </c>
      <c r="C319" s="15" t="s">
        <v>643</v>
      </c>
      <c r="D319" s="22" t="s">
        <v>702</v>
      </c>
      <c r="E319" s="22" t="s">
        <v>703</v>
      </c>
      <c r="F319" s="22" t="s">
        <v>71</v>
      </c>
      <c r="G319" s="22" t="s">
        <v>47</v>
      </c>
      <c r="H319" s="22" t="s">
        <v>7</v>
      </c>
      <c r="I319" s="30">
        <v>89.5488476470311</v>
      </c>
      <c r="J319" s="30">
        <v>89.47</v>
      </c>
      <c r="K319" s="22" t="s">
        <v>48</v>
      </c>
      <c r="L319" s="66" t="s">
        <v>142</v>
      </c>
      <c r="M319" s="67" t="s">
        <v>244</v>
      </c>
      <c r="N319" s="65" t="s">
        <v>51</v>
      </c>
      <c r="O319" s="68" t="s">
        <v>52</v>
      </c>
      <c r="P319" s="69"/>
      <c r="Q319" s="74"/>
      <c r="R319" s="77"/>
      <c r="S319" s="75"/>
      <c r="T319" s="78"/>
      <c r="U319" s="77"/>
      <c r="V319" s="28">
        <v>1.7430601953128</v>
      </c>
      <c r="W319" s="29">
        <v>56900</v>
      </c>
      <c r="X319" s="26"/>
      <c r="Y319" s="46"/>
      <c r="Z319" s="25"/>
      <c r="AA319" s="43"/>
      <c r="AB319" s="91">
        <f t="shared" si="8"/>
        <v>4741.66666666667</v>
      </c>
      <c r="AC319" s="38">
        <f t="shared" si="9"/>
        <v>3319.16666666667</v>
      </c>
      <c r="AE319" s="1"/>
      <c r="AF319" s="1"/>
    </row>
    <row r="320" ht="15" customHeight="1" spans="1:32">
      <c r="A320" s="15">
        <v>315</v>
      </c>
      <c r="B320" s="15" t="s">
        <v>42</v>
      </c>
      <c r="C320" s="15" t="s">
        <v>643</v>
      </c>
      <c r="D320" s="22" t="s">
        <v>704</v>
      </c>
      <c r="E320" s="22" t="s">
        <v>705</v>
      </c>
      <c r="F320" s="22" t="s">
        <v>46</v>
      </c>
      <c r="G320" s="22" t="s">
        <v>47</v>
      </c>
      <c r="H320" s="22" t="s">
        <v>7</v>
      </c>
      <c r="I320" s="30">
        <v>89.5488476470311</v>
      </c>
      <c r="J320" s="30">
        <v>89.47</v>
      </c>
      <c r="K320" s="22" t="s">
        <v>48</v>
      </c>
      <c r="L320" s="66" t="s">
        <v>159</v>
      </c>
      <c r="M320" s="67" t="s">
        <v>244</v>
      </c>
      <c r="N320" s="65" t="s">
        <v>51</v>
      </c>
      <c r="O320" s="68" t="s">
        <v>52</v>
      </c>
      <c r="P320" s="69"/>
      <c r="Q320" s="74"/>
      <c r="R320" s="77"/>
      <c r="S320" s="75"/>
      <c r="T320" s="78"/>
      <c r="U320" s="77"/>
      <c r="V320" s="28">
        <v>1.8142055094072</v>
      </c>
      <c r="W320" s="29">
        <v>59200</v>
      </c>
      <c r="X320" s="26"/>
      <c r="Y320" s="46"/>
      <c r="Z320" s="25"/>
      <c r="AA320" s="43"/>
      <c r="AB320" s="91">
        <f t="shared" si="8"/>
        <v>4933.33333333333</v>
      </c>
      <c r="AC320" s="38">
        <f t="shared" si="9"/>
        <v>3453.33333333333</v>
      </c>
      <c r="AE320" s="1"/>
      <c r="AF320" s="1"/>
    </row>
    <row r="321" ht="15" customHeight="1" spans="1:29">
      <c r="A321" s="15">
        <v>316</v>
      </c>
      <c r="B321" s="15" t="s">
        <v>42</v>
      </c>
      <c r="C321" s="15" t="s">
        <v>643</v>
      </c>
      <c r="D321" s="22" t="s">
        <v>706</v>
      </c>
      <c r="E321" s="22" t="s">
        <v>707</v>
      </c>
      <c r="F321" s="22" t="s">
        <v>57</v>
      </c>
      <c r="G321" s="22" t="s">
        <v>58</v>
      </c>
      <c r="H321" s="22" t="s">
        <v>10</v>
      </c>
      <c r="I321" s="30">
        <v>58.1012579946663</v>
      </c>
      <c r="J321" s="30">
        <v>58.02</v>
      </c>
      <c r="K321" s="22" t="s">
        <v>48</v>
      </c>
      <c r="L321" s="66" t="s">
        <v>159</v>
      </c>
      <c r="M321" s="67" t="s">
        <v>244</v>
      </c>
      <c r="N321" s="65" t="s">
        <v>51</v>
      </c>
      <c r="O321" s="68" t="s">
        <v>52</v>
      </c>
      <c r="P321" s="69"/>
      <c r="Q321" s="74"/>
      <c r="R321" s="77"/>
      <c r="S321" s="75"/>
      <c r="T321" s="78"/>
      <c r="U321" s="77"/>
      <c r="V321" s="28">
        <v>1.782922232</v>
      </c>
      <c r="W321" s="29">
        <v>37800</v>
      </c>
      <c r="X321" s="26"/>
      <c r="Y321" s="46"/>
      <c r="Z321" s="25"/>
      <c r="AA321" s="43"/>
      <c r="AB321" s="91">
        <f t="shared" si="8"/>
        <v>3150</v>
      </c>
      <c r="AC321" s="38">
        <f t="shared" si="9"/>
        <v>2205</v>
      </c>
    </row>
    <row r="322" ht="15" customHeight="1" spans="1:29">
      <c r="A322" s="15">
        <v>317</v>
      </c>
      <c r="B322" s="15" t="s">
        <v>42</v>
      </c>
      <c r="C322" s="15" t="s">
        <v>643</v>
      </c>
      <c r="D322" s="22" t="s">
        <v>708</v>
      </c>
      <c r="E322" s="22" t="s">
        <v>709</v>
      </c>
      <c r="F322" s="22" t="s">
        <v>57</v>
      </c>
      <c r="G322" s="22" t="s">
        <v>58</v>
      </c>
      <c r="H322" s="22" t="s">
        <v>10</v>
      </c>
      <c r="I322" s="30">
        <v>58.1012579946663</v>
      </c>
      <c r="J322" s="30">
        <v>58.05</v>
      </c>
      <c r="K322" s="22" t="s">
        <v>48</v>
      </c>
      <c r="L322" s="66" t="s">
        <v>159</v>
      </c>
      <c r="M322" s="67" t="s">
        <v>244</v>
      </c>
      <c r="N322" s="65" t="s">
        <v>51</v>
      </c>
      <c r="O322" s="68" t="s">
        <v>52</v>
      </c>
      <c r="P322" s="69"/>
      <c r="Q322" s="74"/>
      <c r="R322" s="77"/>
      <c r="S322" s="75"/>
      <c r="T322" s="78"/>
      <c r="U322" s="77"/>
      <c r="V322" s="28">
        <v>1.782868724</v>
      </c>
      <c r="W322" s="29">
        <v>37800</v>
      </c>
      <c r="X322" s="26"/>
      <c r="Y322" s="46"/>
      <c r="Z322" s="25"/>
      <c r="AA322" s="43"/>
      <c r="AB322" s="91">
        <f t="shared" si="8"/>
        <v>3150</v>
      </c>
      <c r="AC322" s="38">
        <f t="shared" si="9"/>
        <v>2205</v>
      </c>
    </row>
    <row r="323" ht="15" customHeight="1" spans="1:29">
      <c r="A323" s="15">
        <v>318</v>
      </c>
      <c r="B323" s="15" t="s">
        <v>42</v>
      </c>
      <c r="C323" s="15" t="s">
        <v>643</v>
      </c>
      <c r="D323" s="22" t="s">
        <v>710</v>
      </c>
      <c r="E323" s="22" t="s">
        <v>711</v>
      </c>
      <c r="F323" s="22" t="s">
        <v>57</v>
      </c>
      <c r="G323" s="22" t="s">
        <v>58</v>
      </c>
      <c r="H323" s="22" t="s">
        <v>10</v>
      </c>
      <c r="I323" s="30">
        <v>58.1012579946663</v>
      </c>
      <c r="J323" s="30">
        <v>58.05</v>
      </c>
      <c r="K323" s="22" t="s">
        <v>48</v>
      </c>
      <c r="L323" s="66" t="s">
        <v>159</v>
      </c>
      <c r="M323" s="67" t="s">
        <v>244</v>
      </c>
      <c r="N323" s="65" t="s">
        <v>51</v>
      </c>
      <c r="O323" s="68" t="s">
        <v>52</v>
      </c>
      <c r="P323" s="69"/>
      <c r="Q323" s="74"/>
      <c r="R323" s="77"/>
      <c r="S323" s="75"/>
      <c r="T323" s="78"/>
      <c r="U323" s="77"/>
      <c r="V323" s="28">
        <v>1.782868724</v>
      </c>
      <c r="W323" s="29">
        <v>37800</v>
      </c>
      <c r="X323" s="26"/>
      <c r="Y323" s="46"/>
      <c r="Z323" s="25"/>
      <c r="AA323" s="43"/>
      <c r="AB323" s="91">
        <f t="shared" si="8"/>
        <v>3150</v>
      </c>
      <c r="AC323" s="38">
        <f t="shared" si="9"/>
        <v>2205</v>
      </c>
    </row>
    <row r="324" ht="15" customHeight="1" spans="1:29">
      <c r="A324" s="15">
        <v>319</v>
      </c>
      <c r="B324" s="15" t="s">
        <v>42</v>
      </c>
      <c r="C324" s="15" t="s">
        <v>643</v>
      </c>
      <c r="D324" s="22" t="s">
        <v>712</v>
      </c>
      <c r="E324" s="22" t="s">
        <v>713</v>
      </c>
      <c r="F324" s="22" t="s">
        <v>57</v>
      </c>
      <c r="G324" s="22" t="s">
        <v>58</v>
      </c>
      <c r="H324" s="22" t="s">
        <v>10</v>
      </c>
      <c r="I324" s="30">
        <v>58.1012579946663</v>
      </c>
      <c r="J324" s="30">
        <v>58.02</v>
      </c>
      <c r="K324" s="22" t="s">
        <v>48</v>
      </c>
      <c r="L324" s="66" t="s">
        <v>159</v>
      </c>
      <c r="M324" s="67" t="s">
        <v>244</v>
      </c>
      <c r="N324" s="65" t="s">
        <v>51</v>
      </c>
      <c r="O324" s="68" t="s">
        <v>52</v>
      </c>
      <c r="P324" s="69"/>
      <c r="Q324" s="74"/>
      <c r="R324" s="77"/>
      <c r="S324" s="75"/>
      <c r="T324" s="78"/>
      <c r="U324" s="77"/>
      <c r="V324" s="28">
        <v>1.782922232</v>
      </c>
      <c r="W324" s="29">
        <v>37800</v>
      </c>
      <c r="X324" s="26"/>
      <c r="Y324" s="46"/>
      <c r="Z324" s="25"/>
      <c r="AA324" s="43"/>
      <c r="AB324" s="91">
        <f t="shared" si="8"/>
        <v>3150</v>
      </c>
      <c r="AC324" s="38">
        <f t="shared" si="9"/>
        <v>2205</v>
      </c>
    </row>
    <row r="325" ht="15" customHeight="1" spans="1:32">
      <c r="A325" s="15">
        <v>320</v>
      </c>
      <c r="B325" s="15" t="s">
        <v>42</v>
      </c>
      <c r="C325" s="15" t="s">
        <v>643</v>
      </c>
      <c r="D325" s="22" t="s">
        <v>714</v>
      </c>
      <c r="E325" s="22" t="s">
        <v>715</v>
      </c>
      <c r="F325" s="22" t="s">
        <v>71</v>
      </c>
      <c r="G325" s="22" t="s">
        <v>47</v>
      </c>
      <c r="H325" s="22" t="s">
        <v>7</v>
      </c>
      <c r="I325" s="30">
        <v>89.5488476470311</v>
      </c>
      <c r="J325" s="30">
        <v>89.47</v>
      </c>
      <c r="K325" s="22" t="s">
        <v>48</v>
      </c>
      <c r="L325" s="66" t="s">
        <v>159</v>
      </c>
      <c r="M325" s="67" t="s">
        <v>244</v>
      </c>
      <c r="N325" s="65" t="s">
        <v>51</v>
      </c>
      <c r="O325" s="68" t="s">
        <v>52</v>
      </c>
      <c r="P325" s="69"/>
      <c r="Q325" s="74"/>
      <c r="R325" s="77"/>
      <c r="S325" s="75"/>
      <c r="T325" s="78"/>
      <c r="U325" s="77"/>
      <c r="V325" s="28">
        <v>1.7430601953128</v>
      </c>
      <c r="W325" s="29">
        <v>56900</v>
      </c>
      <c r="X325" s="26"/>
      <c r="Y325" s="46"/>
      <c r="Z325" s="25"/>
      <c r="AA325" s="43"/>
      <c r="AB325" s="91">
        <f t="shared" si="8"/>
        <v>4741.66666666667</v>
      </c>
      <c r="AC325" s="38">
        <f t="shared" si="9"/>
        <v>3319.16666666667</v>
      </c>
      <c r="AE325" s="1"/>
      <c r="AF325" s="1"/>
    </row>
    <row r="326" ht="15" customHeight="1" spans="1:32">
      <c r="A326" s="15">
        <v>321</v>
      </c>
      <c r="B326" s="15" t="s">
        <v>42</v>
      </c>
      <c r="C326" s="15" t="s">
        <v>643</v>
      </c>
      <c r="D326" s="22" t="s">
        <v>716</v>
      </c>
      <c r="E326" s="22" t="s">
        <v>717</v>
      </c>
      <c r="F326" s="22" t="s">
        <v>46</v>
      </c>
      <c r="G326" s="22" t="s">
        <v>47</v>
      </c>
      <c r="H326" s="22" t="s">
        <v>7</v>
      </c>
      <c r="I326" s="30">
        <v>89.5488476470311</v>
      </c>
      <c r="J326" s="30">
        <v>89.47</v>
      </c>
      <c r="K326" s="22" t="s">
        <v>48</v>
      </c>
      <c r="L326" s="66" t="s">
        <v>176</v>
      </c>
      <c r="M326" s="67" t="s">
        <v>244</v>
      </c>
      <c r="N326" s="65" t="s">
        <v>51</v>
      </c>
      <c r="O326" s="68" t="s">
        <v>52</v>
      </c>
      <c r="P326" s="69"/>
      <c r="Q326" s="74"/>
      <c r="R326" s="77"/>
      <c r="S326" s="75"/>
      <c r="T326" s="78"/>
      <c r="U326" s="77"/>
      <c r="V326" s="28">
        <v>1.8142055094072</v>
      </c>
      <c r="W326" s="29">
        <v>59200</v>
      </c>
      <c r="X326" s="26"/>
      <c r="Y326" s="46"/>
      <c r="Z326" s="25"/>
      <c r="AA326" s="43"/>
      <c r="AB326" s="91">
        <f t="shared" si="8"/>
        <v>4933.33333333333</v>
      </c>
      <c r="AC326" s="38">
        <f t="shared" si="9"/>
        <v>3453.33333333333</v>
      </c>
      <c r="AE326" s="1"/>
      <c r="AF326" s="1"/>
    </row>
    <row r="327" ht="15" customHeight="1" spans="1:29">
      <c r="A327" s="15">
        <v>322</v>
      </c>
      <c r="B327" s="15" t="s">
        <v>42</v>
      </c>
      <c r="C327" s="15" t="s">
        <v>643</v>
      </c>
      <c r="D327" s="22" t="s">
        <v>718</v>
      </c>
      <c r="E327" s="22" t="s">
        <v>719</v>
      </c>
      <c r="F327" s="22" t="s">
        <v>57</v>
      </c>
      <c r="G327" s="22" t="s">
        <v>58</v>
      </c>
      <c r="H327" s="22" t="s">
        <v>10</v>
      </c>
      <c r="I327" s="30">
        <v>58.1012579946663</v>
      </c>
      <c r="J327" s="30">
        <v>58.02</v>
      </c>
      <c r="K327" s="22" t="s">
        <v>48</v>
      </c>
      <c r="L327" s="66" t="s">
        <v>176</v>
      </c>
      <c r="M327" s="67" t="s">
        <v>244</v>
      </c>
      <c r="N327" s="65" t="s">
        <v>51</v>
      </c>
      <c r="O327" s="68" t="s">
        <v>52</v>
      </c>
      <c r="P327" s="69"/>
      <c r="Q327" s="74"/>
      <c r="R327" s="77"/>
      <c r="S327" s="75"/>
      <c r="T327" s="78"/>
      <c r="U327" s="77"/>
      <c r="V327" s="28">
        <v>1.782922232</v>
      </c>
      <c r="W327" s="29">
        <v>37800</v>
      </c>
      <c r="X327" s="26"/>
      <c r="Y327" s="46"/>
      <c r="Z327" s="25"/>
      <c r="AA327" s="43"/>
      <c r="AB327" s="91">
        <f t="shared" ref="AB327:AB390" si="10">W327/12</f>
        <v>3150</v>
      </c>
      <c r="AC327" s="38">
        <f t="shared" ref="AC327:AC390" si="11">AB327*0.7</f>
        <v>2205</v>
      </c>
    </row>
    <row r="328" ht="15" customHeight="1" spans="1:29">
      <c r="A328" s="15">
        <v>323</v>
      </c>
      <c r="B328" s="15" t="s">
        <v>42</v>
      </c>
      <c r="C328" s="15" t="s">
        <v>643</v>
      </c>
      <c r="D328" s="22" t="s">
        <v>720</v>
      </c>
      <c r="E328" s="22" t="s">
        <v>721</v>
      </c>
      <c r="F328" s="22" t="s">
        <v>57</v>
      </c>
      <c r="G328" s="22" t="s">
        <v>58</v>
      </c>
      <c r="H328" s="22" t="s">
        <v>10</v>
      </c>
      <c r="I328" s="30">
        <v>58.1012579946663</v>
      </c>
      <c r="J328" s="30">
        <v>58.05</v>
      </c>
      <c r="K328" s="22" t="s">
        <v>48</v>
      </c>
      <c r="L328" s="66" t="s">
        <v>176</v>
      </c>
      <c r="M328" s="67" t="s">
        <v>244</v>
      </c>
      <c r="N328" s="65" t="s">
        <v>51</v>
      </c>
      <c r="O328" s="68" t="s">
        <v>52</v>
      </c>
      <c r="P328" s="69"/>
      <c r="Q328" s="74"/>
      <c r="R328" s="77"/>
      <c r="S328" s="75"/>
      <c r="T328" s="78"/>
      <c r="U328" s="77"/>
      <c r="V328" s="28">
        <v>1.782868724</v>
      </c>
      <c r="W328" s="29">
        <v>37800</v>
      </c>
      <c r="X328" s="26"/>
      <c r="Y328" s="46"/>
      <c r="Z328" s="25"/>
      <c r="AA328" s="43"/>
      <c r="AB328" s="91">
        <f t="shared" si="10"/>
        <v>3150</v>
      </c>
      <c r="AC328" s="38">
        <f t="shared" si="11"/>
        <v>2205</v>
      </c>
    </row>
    <row r="329" ht="15" customHeight="1" spans="1:29">
      <c r="A329" s="15">
        <v>324</v>
      </c>
      <c r="B329" s="15" t="s">
        <v>42</v>
      </c>
      <c r="C329" s="15" t="s">
        <v>643</v>
      </c>
      <c r="D329" s="22" t="s">
        <v>722</v>
      </c>
      <c r="E329" s="22" t="s">
        <v>723</v>
      </c>
      <c r="F329" s="22" t="s">
        <v>57</v>
      </c>
      <c r="G329" s="22" t="s">
        <v>58</v>
      </c>
      <c r="H329" s="22" t="s">
        <v>10</v>
      </c>
      <c r="I329" s="30">
        <v>58.1012579946663</v>
      </c>
      <c r="J329" s="30">
        <v>58.05</v>
      </c>
      <c r="K329" s="22" t="s">
        <v>48</v>
      </c>
      <c r="L329" s="66" t="s">
        <v>176</v>
      </c>
      <c r="M329" s="67" t="s">
        <v>244</v>
      </c>
      <c r="N329" s="65" t="s">
        <v>51</v>
      </c>
      <c r="O329" s="68" t="s">
        <v>52</v>
      </c>
      <c r="P329" s="69"/>
      <c r="Q329" s="74"/>
      <c r="R329" s="77"/>
      <c r="S329" s="75"/>
      <c r="T329" s="78"/>
      <c r="U329" s="77"/>
      <c r="V329" s="28">
        <v>1.782868724</v>
      </c>
      <c r="W329" s="29">
        <v>37800</v>
      </c>
      <c r="X329" s="26"/>
      <c r="Y329" s="46"/>
      <c r="Z329" s="25"/>
      <c r="AA329" s="43"/>
      <c r="AB329" s="91">
        <f t="shared" si="10"/>
        <v>3150</v>
      </c>
      <c r="AC329" s="38">
        <f t="shared" si="11"/>
        <v>2205</v>
      </c>
    </row>
    <row r="330" ht="15" customHeight="1" spans="1:29">
      <c r="A330" s="15">
        <v>325</v>
      </c>
      <c r="B330" s="15" t="s">
        <v>42</v>
      </c>
      <c r="C330" s="15" t="s">
        <v>643</v>
      </c>
      <c r="D330" s="22" t="s">
        <v>724</v>
      </c>
      <c r="E330" s="22" t="s">
        <v>725</v>
      </c>
      <c r="F330" s="22" t="s">
        <v>57</v>
      </c>
      <c r="G330" s="22" t="s">
        <v>58</v>
      </c>
      <c r="H330" s="22" t="s">
        <v>10</v>
      </c>
      <c r="I330" s="30">
        <v>58.1012579946663</v>
      </c>
      <c r="J330" s="30">
        <v>58.02</v>
      </c>
      <c r="K330" s="22" t="s">
        <v>48</v>
      </c>
      <c r="L330" s="66" t="s">
        <v>176</v>
      </c>
      <c r="M330" s="67" t="s">
        <v>244</v>
      </c>
      <c r="N330" s="65" t="s">
        <v>51</v>
      </c>
      <c r="O330" s="68" t="s">
        <v>52</v>
      </c>
      <c r="P330" s="69"/>
      <c r="Q330" s="74"/>
      <c r="R330" s="77"/>
      <c r="S330" s="75"/>
      <c r="T330" s="78"/>
      <c r="U330" s="77"/>
      <c r="V330" s="28">
        <v>1.782922232</v>
      </c>
      <c r="W330" s="29">
        <v>37800</v>
      </c>
      <c r="X330" s="26"/>
      <c r="Y330" s="46"/>
      <c r="Z330" s="25"/>
      <c r="AA330" s="43"/>
      <c r="AB330" s="91">
        <f t="shared" si="10"/>
        <v>3150</v>
      </c>
      <c r="AC330" s="38">
        <f t="shared" si="11"/>
        <v>2205</v>
      </c>
    </row>
    <row r="331" ht="15" customHeight="1" spans="1:32">
      <c r="A331" s="15">
        <v>326</v>
      </c>
      <c r="B331" s="15" t="s">
        <v>42</v>
      </c>
      <c r="C331" s="15" t="s">
        <v>643</v>
      </c>
      <c r="D331" s="22" t="s">
        <v>726</v>
      </c>
      <c r="E331" s="22" t="s">
        <v>727</v>
      </c>
      <c r="F331" s="22" t="s">
        <v>71</v>
      </c>
      <c r="G331" s="22" t="s">
        <v>47</v>
      </c>
      <c r="H331" s="22" t="s">
        <v>7</v>
      </c>
      <c r="I331" s="30">
        <v>89.5488476470311</v>
      </c>
      <c r="J331" s="30">
        <v>89.47</v>
      </c>
      <c r="K331" s="22" t="s">
        <v>48</v>
      </c>
      <c r="L331" s="66" t="s">
        <v>176</v>
      </c>
      <c r="M331" s="67" t="s">
        <v>244</v>
      </c>
      <c r="N331" s="65" t="s">
        <v>51</v>
      </c>
      <c r="O331" s="68" t="s">
        <v>52</v>
      </c>
      <c r="P331" s="69"/>
      <c r="Q331" s="74"/>
      <c r="R331" s="77"/>
      <c r="S331" s="75"/>
      <c r="T331" s="78"/>
      <c r="U331" s="77"/>
      <c r="V331" s="28">
        <v>1.7430601953128</v>
      </c>
      <c r="W331" s="29">
        <v>56900</v>
      </c>
      <c r="X331" s="26"/>
      <c r="Y331" s="46"/>
      <c r="Z331" s="25"/>
      <c r="AA331" s="43"/>
      <c r="AB331" s="91">
        <f t="shared" si="10"/>
        <v>4741.66666666667</v>
      </c>
      <c r="AC331" s="38">
        <f t="shared" si="11"/>
        <v>3319.16666666667</v>
      </c>
      <c r="AE331" s="1"/>
      <c r="AF331" s="1"/>
    </row>
    <row r="332" ht="15" customHeight="1" spans="1:32">
      <c r="A332" s="15">
        <v>327</v>
      </c>
      <c r="B332" s="15" t="s">
        <v>42</v>
      </c>
      <c r="C332" s="15" t="s">
        <v>643</v>
      </c>
      <c r="D332" s="22" t="s">
        <v>728</v>
      </c>
      <c r="E332" s="22" t="s">
        <v>729</v>
      </c>
      <c r="F332" s="22" t="s">
        <v>46</v>
      </c>
      <c r="G332" s="22" t="s">
        <v>47</v>
      </c>
      <c r="H332" s="22" t="s">
        <v>7</v>
      </c>
      <c r="I332" s="30">
        <v>89.5488476470311</v>
      </c>
      <c r="J332" s="30">
        <v>89.47</v>
      </c>
      <c r="K332" s="22" t="s">
        <v>48</v>
      </c>
      <c r="L332" s="66" t="s">
        <v>193</v>
      </c>
      <c r="M332" s="67" t="s">
        <v>244</v>
      </c>
      <c r="N332" s="65" t="s">
        <v>51</v>
      </c>
      <c r="O332" s="68" t="s">
        <v>52</v>
      </c>
      <c r="P332" s="69"/>
      <c r="Q332" s="74"/>
      <c r="R332" s="77"/>
      <c r="S332" s="75"/>
      <c r="T332" s="78"/>
      <c r="U332" s="77"/>
      <c r="V332" s="28">
        <v>1.85048961959534</v>
      </c>
      <c r="W332" s="29">
        <v>60400</v>
      </c>
      <c r="X332" s="26"/>
      <c r="Y332" s="46"/>
      <c r="Z332" s="25"/>
      <c r="AA332" s="43"/>
      <c r="AB332" s="91">
        <f t="shared" si="10"/>
        <v>5033.33333333333</v>
      </c>
      <c r="AC332" s="38">
        <f t="shared" si="11"/>
        <v>3523.33333333333</v>
      </c>
      <c r="AE332" s="1"/>
      <c r="AF332" s="1"/>
    </row>
    <row r="333" ht="15" customHeight="1" spans="1:29">
      <c r="A333" s="15">
        <v>328</v>
      </c>
      <c r="B333" s="15" t="s">
        <v>42</v>
      </c>
      <c r="C333" s="15" t="s">
        <v>643</v>
      </c>
      <c r="D333" s="22" t="s">
        <v>730</v>
      </c>
      <c r="E333" s="22" t="s">
        <v>731</v>
      </c>
      <c r="F333" s="22" t="s">
        <v>57</v>
      </c>
      <c r="G333" s="22" t="s">
        <v>58</v>
      </c>
      <c r="H333" s="22" t="s">
        <v>10</v>
      </c>
      <c r="I333" s="30">
        <v>58.1012579946663</v>
      </c>
      <c r="J333" s="30">
        <v>58.02</v>
      </c>
      <c r="K333" s="22" t="s">
        <v>48</v>
      </c>
      <c r="L333" s="66" t="s">
        <v>193</v>
      </c>
      <c r="M333" s="67" t="s">
        <v>244</v>
      </c>
      <c r="N333" s="65" t="s">
        <v>51</v>
      </c>
      <c r="O333" s="68" t="s">
        <v>52</v>
      </c>
      <c r="P333" s="69"/>
      <c r="Q333" s="74"/>
      <c r="R333" s="77"/>
      <c r="S333" s="75"/>
      <c r="T333" s="78"/>
      <c r="U333" s="77"/>
      <c r="V333" s="28">
        <v>1.81858067664</v>
      </c>
      <c r="W333" s="29">
        <v>38500</v>
      </c>
      <c r="X333" s="26"/>
      <c r="Y333" s="46"/>
      <c r="Z333" s="25"/>
      <c r="AA333" s="43"/>
      <c r="AB333" s="91">
        <f t="shared" si="10"/>
        <v>3208.33333333333</v>
      </c>
      <c r="AC333" s="38">
        <f t="shared" si="11"/>
        <v>2245.83333333333</v>
      </c>
    </row>
    <row r="334" ht="15" customHeight="1" spans="1:29">
      <c r="A334" s="15">
        <v>329</v>
      </c>
      <c r="B334" s="15" t="s">
        <v>42</v>
      </c>
      <c r="C334" s="15" t="s">
        <v>643</v>
      </c>
      <c r="D334" s="22" t="s">
        <v>732</v>
      </c>
      <c r="E334" s="22" t="s">
        <v>733</v>
      </c>
      <c r="F334" s="22" t="s">
        <v>57</v>
      </c>
      <c r="G334" s="22" t="s">
        <v>58</v>
      </c>
      <c r="H334" s="22" t="s">
        <v>10</v>
      </c>
      <c r="I334" s="30">
        <v>58.1012579946663</v>
      </c>
      <c r="J334" s="30">
        <v>58.05</v>
      </c>
      <c r="K334" s="22" t="s">
        <v>48</v>
      </c>
      <c r="L334" s="66" t="s">
        <v>193</v>
      </c>
      <c r="M334" s="67" t="s">
        <v>244</v>
      </c>
      <c r="N334" s="65" t="s">
        <v>51</v>
      </c>
      <c r="O334" s="68" t="s">
        <v>52</v>
      </c>
      <c r="P334" s="69"/>
      <c r="Q334" s="74"/>
      <c r="R334" s="77"/>
      <c r="S334" s="75"/>
      <c r="T334" s="78"/>
      <c r="U334" s="77"/>
      <c r="V334" s="28">
        <v>1.81852609848</v>
      </c>
      <c r="W334" s="29">
        <v>38500</v>
      </c>
      <c r="X334" s="26"/>
      <c r="Y334" s="46"/>
      <c r="Z334" s="25"/>
      <c r="AA334" s="43"/>
      <c r="AB334" s="91">
        <f t="shared" si="10"/>
        <v>3208.33333333333</v>
      </c>
      <c r="AC334" s="38">
        <f t="shared" si="11"/>
        <v>2245.83333333333</v>
      </c>
    </row>
    <row r="335" ht="15" customHeight="1" spans="1:29">
      <c r="A335" s="15">
        <v>330</v>
      </c>
      <c r="B335" s="15" t="s">
        <v>42</v>
      </c>
      <c r="C335" s="15" t="s">
        <v>643</v>
      </c>
      <c r="D335" s="22" t="s">
        <v>734</v>
      </c>
      <c r="E335" s="22" t="s">
        <v>735</v>
      </c>
      <c r="F335" s="22" t="s">
        <v>57</v>
      </c>
      <c r="G335" s="22" t="s">
        <v>58</v>
      </c>
      <c r="H335" s="22" t="s">
        <v>10</v>
      </c>
      <c r="I335" s="30">
        <v>58.1012579946663</v>
      </c>
      <c r="J335" s="30">
        <v>58.05</v>
      </c>
      <c r="K335" s="22" t="s">
        <v>48</v>
      </c>
      <c r="L335" s="66" t="s">
        <v>193</v>
      </c>
      <c r="M335" s="67" t="s">
        <v>244</v>
      </c>
      <c r="N335" s="65" t="s">
        <v>51</v>
      </c>
      <c r="O335" s="68" t="s">
        <v>52</v>
      </c>
      <c r="P335" s="69"/>
      <c r="Q335" s="74"/>
      <c r="R335" s="77"/>
      <c r="S335" s="75"/>
      <c r="T335" s="78"/>
      <c r="U335" s="77"/>
      <c r="V335" s="28">
        <v>1.81852609848</v>
      </c>
      <c r="W335" s="29">
        <v>38500</v>
      </c>
      <c r="X335" s="26"/>
      <c r="Y335" s="46"/>
      <c r="Z335" s="25"/>
      <c r="AA335" s="43"/>
      <c r="AB335" s="91">
        <f t="shared" si="10"/>
        <v>3208.33333333333</v>
      </c>
      <c r="AC335" s="38">
        <f t="shared" si="11"/>
        <v>2245.83333333333</v>
      </c>
    </row>
    <row r="336" ht="15" customHeight="1" spans="1:29">
      <c r="A336" s="15">
        <v>331</v>
      </c>
      <c r="B336" s="15" t="s">
        <v>42</v>
      </c>
      <c r="C336" s="15" t="s">
        <v>643</v>
      </c>
      <c r="D336" s="22" t="s">
        <v>736</v>
      </c>
      <c r="E336" s="22" t="s">
        <v>737</v>
      </c>
      <c r="F336" s="22" t="s">
        <v>57</v>
      </c>
      <c r="G336" s="22" t="s">
        <v>58</v>
      </c>
      <c r="H336" s="22" t="s">
        <v>10</v>
      </c>
      <c r="I336" s="30">
        <v>58.1012579946663</v>
      </c>
      <c r="J336" s="30">
        <v>58.02</v>
      </c>
      <c r="K336" s="22" t="s">
        <v>48</v>
      </c>
      <c r="L336" s="66" t="s">
        <v>193</v>
      </c>
      <c r="M336" s="67" t="s">
        <v>244</v>
      </c>
      <c r="N336" s="65" t="s">
        <v>51</v>
      </c>
      <c r="O336" s="68" t="s">
        <v>52</v>
      </c>
      <c r="P336" s="69"/>
      <c r="Q336" s="74"/>
      <c r="R336" s="77"/>
      <c r="S336" s="75"/>
      <c r="T336" s="78"/>
      <c r="U336" s="77"/>
      <c r="V336" s="28">
        <v>1.81858067664</v>
      </c>
      <c r="W336" s="29">
        <v>38500</v>
      </c>
      <c r="X336" s="26"/>
      <c r="Y336" s="46"/>
      <c r="Z336" s="25"/>
      <c r="AA336" s="43"/>
      <c r="AB336" s="91">
        <f t="shared" si="10"/>
        <v>3208.33333333333</v>
      </c>
      <c r="AC336" s="38">
        <f t="shared" si="11"/>
        <v>2245.83333333333</v>
      </c>
    </row>
    <row r="337" ht="15" customHeight="1" spans="1:32">
      <c r="A337" s="15">
        <v>332</v>
      </c>
      <c r="B337" s="15" t="s">
        <v>42</v>
      </c>
      <c r="C337" s="15" t="s">
        <v>643</v>
      </c>
      <c r="D337" s="22" t="s">
        <v>738</v>
      </c>
      <c r="E337" s="22" t="s">
        <v>739</v>
      </c>
      <c r="F337" s="22" t="s">
        <v>71</v>
      </c>
      <c r="G337" s="22" t="s">
        <v>47</v>
      </c>
      <c r="H337" s="22" t="s">
        <v>7</v>
      </c>
      <c r="I337" s="30">
        <v>89.5488476470311</v>
      </c>
      <c r="J337" s="30">
        <v>89.47</v>
      </c>
      <c r="K337" s="22" t="s">
        <v>48</v>
      </c>
      <c r="L337" s="66" t="s">
        <v>193</v>
      </c>
      <c r="M337" s="67" t="s">
        <v>244</v>
      </c>
      <c r="N337" s="65" t="s">
        <v>51</v>
      </c>
      <c r="O337" s="68" t="s">
        <v>52</v>
      </c>
      <c r="P337" s="69"/>
      <c r="Q337" s="74"/>
      <c r="R337" s="77"/>
      <c r="S337" s="75"/>
      <c r="T337" s="78"/>
      <c r="U337" s="77"/>
      <c r="V337" s="28">
        <v>1.77792139921906</v>
      </c>
      <c r="W337" s="29">
        <v>58100</v>
      </c>
      <c r="X337" s="26"/>
      <c r="Y337" s="46"/>
      <c r="Z337" s="25"/>
      <c r="AA337" s="43"/>
      <c r="AB337" s="91">
        <f t="shared" si="10"/>
        <v>4841.66666666667</v>
      </c>
      <c r="AC337" s="38">
        <f t="shared" si="11"/>
        <v>3389.16666666667</v>
      </c>
      <c r="AE337" s="1"/>
      <c r="AF337" s="1"/>
    </row>
    <row r="338" ht="15" customHeight="1" spans="1:32">
      <c r="A338" s="15">
        <v>333</v>
      </c>
      <c r="B338" s="15" t="s">
        <v>42</v>
      </c>
      <c r="C338" s="15" t="s">
        <v>643</v>
      </c>
      <c r="D338" s="22" t="s">
        <v>740</v>
      </c>
      <c r="E338" s="22" t="s">
        <v>741</v>
      </c>
      <c r="F338" s="22" t="s">
        <v>46</v>
      </c>
      <c r="G338" s="22" t="s">
        <v>47</v>
      </c>
      <c r="H338" s="22" t="s">
        <v>7</v>
      </c>
      <c r="I338" s="30">
        <v>89.5488476470311</v>
      </c>
      <c r="J338" s="30">
        <v>89.47</v>
      </c>
      <c r="K338" s="22" t="s">
        <v>48</v>
      </c>
      <c r="L338" s="66" t="s">
        <v>210</v>
      </c>
      <c r="M338" s="67" t="s">
        <v>244</v>
      </c>
      <c r="N338" s="65" t="s">
        <v>51</v>
      </c>
      <c r="O338" s="68" t="s">
        <v>52</v>
      </c>
      <c r="P338" s="69"/>
      <c r="Q338" s="74"/>
      <c r="R338" s="77"/>
      <c r="S338" s="75"/>
      <c r="T338" s="78"/>
      <c r="U338" s="77"/>
      <c r="V338" s="28">
        <v>1.85048961959534</v>
      </c>
      <c r="W338" s="29">
        <v>60400</v>
      </c>
      <c r="X338" s="26"/>
      <c r="Y338" s="46"/>
      <c r="Z338" s="25"/>
      <c r="AA338" s="43"/>
      <c r="AB338" s="91">
        <f t="shared" si="10"/>
        <v>5033.33333333333</v>
      </c>
      <c r="AC338" s="38">
        <f t="shared" si="11"/>
        <v>3523.33333333333</v>
      </c>
      <c r="AE338" s="1"/>
      <c r="AF338" s="1"/>
    </row>
    <row r="339" ht="15" customHeight="1" spans="1:29">
      <c r="A339" s="15">
        <v>334</v>
      </c>
      <c r="B339" s="15" t="s">
        <v>42</v>
      </c>
      <c r="C339" s="15" t="s">
        <v>643</v>
      </c>
      <c r="D339" s="22" t="s">
        <v>742</v>
      </c>
      <c r="E339" s="22" t="s">
        <v>743</v>
      </c>
      <c r="F339" s="22" t="s">
        <v>57</v>
      </c>
      <c r="G339" s="22" t="s">
        <v>58</v>
      </c>
      <c r="H339" s="22" t="s">
        <v>10</v>
      </c>
      <c r="I339" s="30">
        <v>58.1012579946663</v>
      </c>
      <c r="J339" s="30">
        <v>58.02</v>
      </c>
      <c r="K339" s="22" t="s">
        <v>48</v>
      </c>
      <c r="L339" s="66" t="s">
        <v>210</v>
      </c>
      <c r="M339" s="67" t="s">
        <v>244</v>
      </c>
      <c r="N339" s="65" t="s">
        <v>51</v>
      </c>
      <c r="O339" s="68" t="s">
        <v>52</v>
      </c>
      <c r="P339" s="69"/>
      <c r="Q339" s="74"/>
      <c r="R339" s="77"/>
      <c r="S339" s="75"/>
      <c r="T339" s="78"/>
      <c r="U339" s="77"/>
      <c r="V339" s="28">
        <v>1.81858067664</v>
      </c>
      <c r="W339" s="29">
        <v>38500</v>
      </c>
      <c r="X339" s="26"/>
      <c r="Y339" s="46"/>
      <c r="Z339" s="25"/>
      <c r="AA339" s="43"/>
      <c r="AB339" s="91">
        <f t="shared" si="10"/>
        <v>3208.33333333333</v>
      </c>
      <c r="AC339" s="38">
        <f t="shared" si="11"/>
        <v>2245.83333333333</v>
      </c>
    </row>
    <row r="340" ht="15" customHeight="1" spans="1:29">
      <c r="A340" s="15">
        <v>335</v>
      </c>
      <c r="B340" s="15" t="s">
        <v>42</v>
      </c>
      <c r="C340" s="15" t="s">
        <v>643</v>
      </c>
      <c r="D340" s="22" t="s">
        <v>744</v>
      </c>
      <c r="E340" s="22" t="s">
        <v>745</v>
      </c>
      <c r="F340" s="22" t="s">
        <v>57</v>
      </c>
      <c r="G340" s="22" t="s">
        <v>58</v>
      </c>
      <c r="H340" s="22" t="s">
        <v>10</v>
      </c>
      <c r="I340" s="30">
        <v>58.1012579946663</v>
      </c>
      <c r="J340" s="30">
        <v>58.05</v>
      </c>
      <c r="K340" s="22" t="s">
        <v>48</v>
      </c>
      <c r="L340" s="66" t="s">
        <v>210</v>
      </c>
      <c r="M340" s="67" t="s">
        <v>244</v>
      </c>
      <c r="N340" s="65" t="s">
        <v>51</v>
      </c>
      <c r="O340" s="68" t="s">
        <v>52</v>
      </c>
      <c r="P340" s="69"/>
      <c r="Q340" s="74"/>
      <c r="R340" s="77"/>
      <c r="S340" s="75"/>
      <c r="T340" s="78"/>
      <c r="U340" s="77"/>
      <c r="V340" s="28">
        <v>1.81852609848</v>
      </c>
      <c r="W340" s="29">
        <v>38500</v>
      </c>
      <c r="X340" s="26"/>
      <c r="Y340" s="46"/>
      <c r="Z340" s="25"/>
      <c r="AA340" s="43"/>
      <c r="AB340" s="91">
        <f t="shared" si="10"/>
        <v>3208.33333333333</v>
      </c>
      <c r="AC340" s="38">
        <f t="shared" si="11"/>
        <v>2245.83333333333</v>
      </c>
    </row>
    <row r="341" ht="15" customHeight="1" spans="1:29">
      <c r="A341" s="15">
        <v>336</v>
      </c>
      <c r="B341" s="15" t="s">
        <v>42</v>
      </c>
      <c r="C341" s="15" t="s">
        <v>643</v>
      </c>
      <c r="D341" s="22" t="s">
        <v>746</v>
      </c>
      <c r="E341" s="22" t="s">
        <v>747</v>
      </c>
      <c r="F341" s="22" t="s">
        <v>57</v>
      </c>
      <c r="G341" s="22" t="s">
        <v>58</v>
      </c>
      <c r="H341" s="22" t="s">
        <v>10</v>
      </c>
      <c r="I341" s="30">
        <v>58.1012579946663</v>
      </c>
      <c r="J341" s="30">
        <v>58.05</v>
      </c>
      <c r="K341" s="22" t="s">
        <v>48</v>
      </c>
      <c r="L341" s="66" t="s">
        <v>210</v>
      </c>
      <c r="M341" s="67" t="s">
        <v>244</v>
      </c>
      <c r="N341" s="65" t="s">
        <v>51</v>
      </c>
      <c r="O341" s="68" t="s">
        <v>52</v>
      </c>
      <c r="P341" s="69"/>
      <c r="Q341" s="74"/>
      <c r="R341" s="77"/>
      <c r="S341" s="75"/>
      <c r="T341" s="78"/>
      <c r="U341" s="77"/>
      <c r="V341" s="28">
        <v>1.81852609848</v>
      </c>
      <c r="W341" s="29">
        <v>38500</v>
      </c>
      <c r="X341" s="26"/>
      <c r="Y341" s="46"/>
      <c r="Z341" s="25"/>
      <c r="AA341" s="43"/>
      <c r="AB341" s="91">
        <f t="shared" si="10"/>
        <v>3208.33333333333</v>
      </c>
      <c r="AC341" s="38">
        <f t="shared" si="11"/>
        <v>2245.83333333333</v>
      </c>
    </row>
    <row r="342" ht="15" customHeight="1" spans="1:29">
      <c r="A342" s="15">
        <v>337</v>
      </c>
      <c r="B342" s="15" t="s">
        <v>42</v>
      </c>
      <c r="C342" s="15" t="s">
        <v>643</v>
      </c>
      <c r="D342" s="22" t="s">
        <v>748</v>
      </c>
      <c r="E342" s="22" t="s">
        <v>749</v>
      </c>
      <c r="F342" s="22" t="s">
        <v>57</v>
      </c>
      <c r="G342" s="22" t="s">
        <v>58</v>
      </c>
      <c r="H342" s="22" t="s">
        <v>10</v>
      </c>
      <c r="I342" s="30">
        <v>58.1012579946663</v>
      </c>
      <c r="J342" s="30">
        <v>58.02</v>
      </c>
      <c r="K342" s="22" t="s">
        <v>48</v>
      </c>
      <c r="L342" s="66" t="s">
        <v>210</v>
      </c>
      <c r="M342" s="67" t="s">
        <v>244</v>
      </c>
      <c r="N342" s="65" t="s">
        <v>51</v>
      </c>
      <c r="O342" s="68" t="s">
        <v>52</v>
      </c>
      <c r="P342" s="69"/>
      <c r="Q342" s="74"/>
      <c r="R342" s="77"/>
      <c r="S342" s="75"/>
      <c r="T342" s="78"/>
      <c r="U342" s="77"/>
      <c r="V342" s="28">
        <v>1.81858067664</v>
      </c>
      <c r="W342" s="29">
        <v>38500</v>
      </c>
      <c r="X342" s="26"/>
      <c r="Y342" s="46"/>
      <c r="Z342" s="25"/>
      <c r="AA342" s="43"/>
      <c r="AB342" s="91">
        <f t="shared" si="10"/>
        <v>3208.33333333333</v>
      </c>
      <c r="AC342" s="38">
        <f t="shared" si="11"/>
        <v>2245.83333333333</v>
      </c>
    </row>
    <row r="343" ht="15" customHeight="1" spans="1:32">
      <c r="A343" s="15">
        <v>338</v>
      </c>
      <c r="B343" s="15" t="s">
        <v>42</v>
      </c>
      <c r="C343" s="15" t="s">
        <v>643</v>
      </c>
      <c r="D343" s="22" t="s">
        <v>750</v>
      </c>
      <c r="E343" s="22" t="s">
        <v>751</v>
      </c>
      <c r="F343" s="22" t="s">
        <v>71</v>
      </c>
      <c r="G343" s="22" t="s">
        <v>47</v>
      </c>
      <c r="H343" s="22" t="s">
        <v>7</v>
      </c>
      <c r="I343" s="30">
        <v>89.5488476470311</v>
      </c>
      <c r="J343" s="30">
        <v>89.47</v>
      </c>
      <c r="K343" s="22" t="s">
        <v>48</v>
      </c>
      <c r="L343" s="66" t="s">
        <v>210</v>
      </c>
      <c r="M343" s="67" t="s">
        <v>244</v>
      </c>
      <c r="N343" s="65" t="s">
        <v>51</v>
      </c>
      <c r="O343" s="68" t="s">
        <v>52</v>
      </c>
      <c r="P343" s="69"/>
      <c r="Q343" s="74"/>
      <c r="R343" s="77"/>
      <c r="S343" s="75"/>
      <c r="T343" s="78"/>
      <c r="U343" s="77"/>
      <c r="V343" s="28">
        <v>1.77792139921906</v>
      </c>
      <c r="W343" s="29">
        <v>58100</v>
      </c>
      <c r="X343" s="26"/>
      <c r="Y343" s="46"/>
      <c r="Z343" s="25"/>
      <c r="AA343" s="43"/>
      <c r="AB343" s="91">
        <f t="shared" si="10"/>
        <v>4841.66666666667</v>
      </c>
      <c r="AC343" s="38">
        <f t="shared" si="11"/>
        <v>3389.16666666667</v>
      </c>
      <c r="AE343" s="1"/>
      <c r="AF343" s="1"/>
    </row>
    <row r="344" ht="15" customHeight="1" spans="1:32">
      <c r="A344" s="15">
        <v>339</v>
      </c>
      <c r="B344" s="15" t="s">
        <v>42</v>
      </c>
      <c r="C344" s="15" t="s">
        <v>643</v>
      </c>
      <c r="D344" s="22" t="s">
        <v>752</v>
      </c>
      <c r="E344" s="22" t="s">
        <v>753</v>
      </c>
      <c r="F344" s="22" t="s">
        <v>46</v>
      </c>
      <c r="G344" s="22" t="s">
        <v>47</v>
      </c>
      <c r="H344" s="22" t="s">
        <v>7</v>
      </c>
      <c r="I344" s="30">
        <v>89.5488476470311</v>
      </c>
      <c r="J344" s="30">
        <v>89.47</v>
      </c>
      <c r="K344" s="22" t="s">
        <v>48</v>
      </c>
      <c r="L344" s="66" t="s">
        <v>227</v>
      </c>
      <c r="M344" s="67" t="s">
        <v>244</v>
      </c>
      <c r="N344" s="65" t="s">
        <v>51</v>
      </c>
      <c r="O344" s="68" t="s">
        <v>52</v>
      </c>
      <c r="P344" s="69"/>
      <c r="Q344" s="74"/>
      <c r="R344" s="77"/>
      <c r="S344" s="75"/>
      <c r="T344" s="78"/>
      <c r="U344" s="77"/>
      <c r="V344" s="28">
        <v>1.85048961959534</v>
      </c>
      <c r="W344" s="29">
        <v>60400</v>
      </c>
      <c r="X344" s="26"/>
      <c r="Y344" s="46"/>
      <c r="Z344" s="25"/>
      <c r="AA344" s="43"/>
      <c r="AB344" s="91">
        <f t="shared" si="10"/>
        <v>5033.33333333333</v>
      </c>
      <c r="AC344" s="38">
        <f t="shared" si="11"/>
        <v>3523.33333333333</v>
      </c>
      <c r="AE344" s="1"/>
      <c r="AF344" s="1"/>
    </row>
    <row r="345" ht="15" customHeight="1" spans="1:29">
      <c r="A345" s="15">
        <v>340</v>
      </c>
      <c r="B345" s="15" t="s">
        <v>42</v>
      </c>
      <c r="C345" s="15" t="s">
        <v>643</v>
      </c>
      <c r="D345" s="22" t="s">
        <v>754</v>
      </c>
      <c r="E345" s="22" t="s">
        <v>755</v>
      </c>
      <c r="F345" s="22" t="s">
        <v>57</v>
      </c>
      <c r="G345" s="22" t="s">
        <v>58</v>
      </c>
      <c r="H345" s="22" t="s">
        <v>10</v>
      </c>
      <c r="I345" s="30">
        <v>58.1012579946663</v>
      </c>
      <c r="J345" s="30">
        <v>58.02</v>
      </c>
      <c r="K345" s="22" t="s">
        <v>48</v>
      </c>
      <c r="L345" s="66" t="s">
        <v>227</v>
      </c>
      <c r="M345" s="67" t="s">
        <v>244</v>
      </c>
      <c r="N345" s="65" t="s">
        <v>51</v>
      </c>
      <c r="O345" s="68" t="s">
        <v>52</v>
      </c>
      <c r="P345" s="69"/>
      <c r="Q345" s="74"/>
      <c r="R345" s="77"/>
      <c r="S345" s="75"/>
      <c r="T345" s="78"/>
      <c r="U345" s="77"/>
      <c r="V345" s="28">
        <v>1.81858067664</v>
      </c>
      <c r="W345" s="29">
        <v>38500</v>
      </c>
      <c r="X345" s="26"/>
      <c r="Y345" s="46"/>
      <c r="Z345" s="25"/>
      <c r="AA345" s="43"/>
      <c r="AB345" s="91">
        <f t="shared" si="10"/>
        <v>3208.33333333333</v>
      </c>
      <c r="AC345" s="38">
        <f t="shared" si="11"/>
        <v>2245.83333333333</v>
      </c>
    </row>
    <row r="346" ht="15" customHeight="1" spans="1:29">
      <c r="A346" s="15">
        <v>341</v>
      </c>
      <c r="B346" s="15" t="s">
        <v>42</v>
      </c>
      <c r="C346" s="15" t="s">
        <v>643</v>
      </c>
      <c r="D346" s="22" t="s">
        <v>756</v>
      </c>
      <c r="E346" s="22" t="s">
        <v>757</v>
      </c>
      <c r="F346" s="22" t="s">
        <v>57</v>
      </c>
      <c r="G346" s="22" t="s">
        <v>58</v>
      </c>
      <c r="H346" s="22" t="s">
        <v>10</v>
      </c>
      <c r="I346" s="30">
        <v>58.1012579946663</v>
      </c>
      <c r="J346" s="30">
        <v>58.05</v>
      </c>
      <c r="K346" s="22" t="s">
        <v>48</v>
      </c>
      <c r="L346" s="66" t="s">
        <v>227</v>
      </c>
      <c r="M346" s="67" t="s">
        <v>244</v>
      </c>
      <c r="N346" s="65" t="s">
        <v>51</v>
      </c>
      <c r="O346" s="68" t="s">
        <v>52</v>
      </c>
      <c r="P346" s="69"/>
      <c r="Q346" s="74"/>
      <c r="R346" s="77"/>
      <c r="S346" s="75"/>
      <c r="T346" s="78"/>
      <c r="U346" s="77"/>
      <c r="V346" s="28">
        <v>1.81852609848</v>
      </c>
      <c r="W346" s="29">
        <v>38500</v>
      </c>
      <c r="X346" s="26"/>
      <c r="Y346" s="46"/>
      <c r="Z346" s="25"/>
      <c r="AA346" s="43"/>
      <c r="AB346" s="91">
        <f t="shared" si="10"/>
        <v>3208.33333333333</v>
      </c>
      <c r="AC346" s="38">
        <f t="shared" si="11"/>
        <v>2245.83333333333</v>
      </c>
    </row>
    <row r="347" ht="15" customHeight="1" spans="1:29">
      <c r="A347" s="15">
        <v>342</v>
      </c>
      <c r="B347" s="15" t="s">
        <v>42</v>
      </c>
      <c r="C347" s="15" t="s">
        <v>643</v>
      </c>
      <c r="D347" s="22" t="s">
        <v>758</v>
      </c>
      <c r="E347" s="22" t="s">
        <v>759</v>
      </c>
      <c r="F347" s="22" t="s">
        <v>57</v>
      </c>
      <c r="G347" s="22" t="s">
        <v>58</v>
      </c>
      <c r="H347" s="22" t="s">
        <v>10</v>
      </c>
      <c r="I347" s="30">
        <v>58.1012579946663</v>
      </c>
      <c r="J347" s="30">
        <v>58.05</v>
      </c>
      <c r="K347" s="22" t="s">
        <v>48</v>
      </c>
      <c r="L347" s="66" t="s">
        <v>227</v>
      </c>
      <c r="M347" s="67" t="s">
        <v>244</v>
      </c>
      <c r="N347" s="65" t="s">
        <v>51</v>
      </c>
      <c r="O347" s="68" t="s">
        <v>52</v>
      </c>
      <c r="P347" s="69"/>
      <c r="Q347" s="74"/>
      <c r="R347" s="77"/>
      <c r="S347" s="75"/>
      <c r="T347" s="78"/>
      <c r="U347" s="77"/>
      <c r="V347" s="28">
        <v>1.81852609848</v>
      </c>
      <c r="W347" s="29">
        <v>38500</v>
      </c>
      <c r="X347" s="26"/>
      <c r="Y347" s="46"/>
      <c r="Z347" s="25"/>
      <c r="AA347" s="43"/>
      <c r="AB347" s="91">
        <f t="shared" si="10"/>
        <v>3208.33333333333</v>
      </c>
      <c r="AC347" s="38">
        <f t="shared" si="11"/>
        <v>2245.83333333333</v>
      </c>
    </row>
    <row r="348" ht="15" customHeight="1" spans="1:29">
      <c r="A348" s="15">
        <v>343</v>
      </c>
      <c r="B348" s="15" t="s">
        <v>42</v>
      </c>
      <c r="C348" s="15" t="s">
        <v>643</v>
      </c>
      <c r="D348" s="22" t="s">
        <v>760</v>
      </c>
      <c r="E348" s="22" t="s">
        <v>761</v>
      </c>
      <c r="F348" s="22" t="s">
        <v>57</v>
      </c>
      <c r="G348" s="22" t="s">
        <v>58</v>
      </c>
      <c r="H348" s="22" t="s">
        <v>10</v>
      </c>
      <c r="I348" s="30">
        <v>58.1012579946663</v>
      </c>
      <c r="J348" s="30">
        <v>58.02</v>
      </c>
      <c r="K348" s="22" t="s">
        <v>48</v>
      </c>
      <c r="L348" s="66" t="s">
        <v>227</v>
      </c>
      <c r="M348" s="67" t="s">
        <v>244</v>
      </c>
      <c r="N348" s="65" t="s">
        <v>51</v>
      </c>
      <c r="O348" s="68" t="s">
        <v>52</v>
      </c>
      <c r="P348" s="69"/>
      <c r="Q348" s="74"/>
      <c r="R348" s="77"/>
      <c r="S348" s="75"/>
      <c r="T348" s="78"/>
      <c r="U348" s="77"/>
      <c r="V348" s="28">
        <v>1.81858067664</v>
      </c>
      <c r="W348" s="29">
        <v>38500</v>
      </c>
      <c r="X348" s="26"/>
      <c r="Y348" s="46"/>
      <c r="Z348" s="25"/>
      <c r="AA348" s="43"/>
      <c r="AB348" s="91">
        <f t="shared" si="10"/>
        <v>3208.33333333333</v>
      </c>
      <c r="AC348" s="38">
        <f t="shared" si="11"/>
        <v>2245.83333333333</v>
      </c>
    </row>
    <row r="349" ht="15" customHeight="1" spans="1:32">
      <c r="A349" s="15">
        <v>344</v>
      </c>
      <c r="B349" s="15" t="s">
        <v>42</v>
      </c>
      <c r="C349" s="15" t="s">
        <v>643</v>
      </c>
      <c r="D349" s="22" t="s">
        <v>762</v>
      </c>
      <c r="E349" s="22" t="s">
        <v>763</v>
      </c>
      <c r="F349" s="22" t="s">
        <v>71</v>
      </c>
      <c r="G349" s="22" t="s">
        <v>47</v>
      </c>
      <c r="H349" s="22" t="s">
        <v>7</v>
      </c>
      <c r="I349" s="30">
        <v>89.5488476470311</v>
      </c>
      <c r="J349" s="30">
        <v>89.47</v>
      </c>
      <c r="K349" s="22" t="s">
        <v>48</v>
      </c>
      <c r="L349" s="66" t="s">
        <v>227</v>
      </c>
      <c r="M349" s="67" t="s">
        <v>244</v>
      </c>
      <c r="N349" s="65" t="s">
        <v>51</v>
      </c>
      <c r="O349" s="68" t="s">
        <v>52</v>
      </c>
      <c r="P349" s="69"/>
      <c r="Q349" s="74"/>
      <c r="R349" s="77"/>
      <c r="S349" s="75"/>
      <c r="T349" s="78"/>
      <c r="U349" s="77"/>
      <c r="V349" s="28">
        <v>1.77792139921906</v>
      </c>
      <c r="W349" s="29">
        <v>58100</v>
      </c>
      <c r="X349" s="26"/>
      <c r="Y349" s="46"/>
      <c r="Z349" s="25"/>
      <c r="AA349" s="43"/>
      <c r="AB349" s="91">
        <f t="shared" si="10"/>
        <v>4841.66666666667</v>
      </c>
      <c r="AC349" s="38">
        <f t="shared" si="11"/>
        <v>3389.16666666667</v>
      </c>
      <c r="AE349" s="1"/>
      <c r="AF349" s="1"/>
    </row>
    <row r="350" ht="15" customHeight="1" spans="1:32">
      <c r="A350" s="15">
        <v>345</v>
      </c>
      <c r="B350" s="15" t="s">
        <v>42</v>
      </c>
      <c r="C350" s="15" t="s">
        <v>643</v>
      </c>
      <c r="D350" s="22" t="s">
        <v>764</v>
      </c>
      <c r="E350" s="22" t="s">
        <v>765</v>
      </c>
      <c r="F350" s="22" t="s">
        <v>46</v>
      </c>
      <c r="G350" s="22" t="s">
        <v>47</v>
      </c>
      <c r="H350" s="22" t="s">
        <v>7</v>
      </c>
      <c r="I350" s="30">
        <v>89.5488476470311</v>
      </c>
      <c r="J350" s="30">
        <v>89.47</v>
      </c>
      <c r="K350" s="22" t="s">
        <v>48</v>
      </c>
      <c r="L350" s="66" t="s">
        <v>244</v>
      </c>
      <c r="M350" s="67" t="s">
        <v>244</v>
      </c>
      <c r="N350" s="65" t="s">
        <v>51</v>
      </c>
      <c r="O350" s="68" t="s">
        <v>52</v>
      </c>
      <c r="P350" s="69"/>
      <c r="Q350" s="74"/>
      <c r="R350" s="77"/>
      <c r="S350" s="75"/>
      <c r="T350" s="78"/>
      <c r="U350" s="77"/>
      <c r="V350" s="28">
        <v>1.8142055094072</v>
      </c>
      <c r="W350" s="29">
        <v>59200</v>
      </c>
      <c r="X350" s="26"/>
      <c r="Y350" s="46"/>
      <c r="Z350" s="25"/>
      <c r="AA350" s="43"/>
      <c r="AB350" s="91">
        <f t="shared" si="10"/>
        <v>4933.33333333333</v>
      </c>
      <c r="AC350" s="38">
        <f t="shared" si="11"/>
        <v>3453.33333333333</v>
      </c>
      <c r="AE350" s="1"/>
      <c r="AF350" s="1"/>
    </row>
    <row r="351" ht="15" customHeight="1" spans="1:29">
      <c r="A351" s="15">
        <v>346</v>
      </c>
      <c r="B351" s="15" t="s">
        <v>42</v>
      </c>
      <c r="C351" s="15" t="s">
        <v>643</v>
      </c>
      <c r="D351" s="22" t="s">
        <v>766</v>
      </c>
      <c r="E351" s="22" t="s">
        <v>767</v>
      </c>
      <c r="F351" s="22" t="s">
        <v>57</v>
      </c>
      <c r="G351" s="22" t="s">
        <v>58</v>
      </c>
      <c r="H351" s="22" t="s">
        <v>10</v>
      </c>
      <c r="I351" s="30">
        <v>58.1012579946663</v>
      </c>
      <c r="J351" s="30">
        <v>58.02</v>
      </c>
      <c r="K351" s="22" t="s">
        <v>48</v>
      </c>
      <c r="L351" s="66" t="s">
        <v>244</v>
      </c>
      <c r="M351" s="67" t="s">
        <v>244</v>
      </c>
      <c r="N351" s="65" t="s">
        <v>51</v>
      </c>
      <c r="O351" s="68" t="s">
        <v>52</v>
      </c>
      <c r="P351" s="69"/>
      <c r="Q351" s="74"/>
      <c r="R351" s="77"/>
      <c r="S351" s="75"/>
      <c r="T351" s="78"/>
      <c r="U351" s="77"/>
      <c r="V351" s="28">
        <v>1.782922232</v>
      </c>
      <c r="W351" s="29">
        <v>37800</v>
      </c>
      <c r="X351" s="26"/>
      <c r="Y351" s="46"/>
      <c r="Z351" s="25"/>
      <c r="AA351" s="43"/>
      <c r="AB351" s="91">
        <f t="shared" si="10"/>
        <v>3150</v>
      </c>
      <c r="AC351" s="38">
        <f t="shared" si="11"/>
        <v>2205</v>
      </c>
    </row>
    <row r="352" ht="15" customHeight="1" spans="1:29">
      <c r="A352" s="15">
        <v>347</v>
      </c>
      <c r="B352" s="15" t="s">
        <v>42</v>
      </c>
      <c r="C352" s="15" t="s">
        <v>643</v>
      </c>
      <c r="D352" s="22" t="s">
        <v>768</v>
      </c>
      <c r="E352" s="22" t="s">
        <v>769</v>
      </c>
      <c r="F352" s="22" t="s">
        <v>57</v>
      </c>
      <c r="G352" s="22" t="s">
        <v>58</v>
      </c>
      <c r="H352" s="22" t="s">
        <v>10</v>
      </c>
      <c r="I352" s="30">
        <v>58.1012579946663</v>
      </c>
      <c r="J352" s="30">
        <v>58.05</v>
      </c>
      <c r="K352" s="22" t="s">
        <v>48</v>
      </c>
      <c r="L352" s="66" t="s">
        <v>244</v>
      </c>
      <c r="M352" s="67" t="s">
        <v>244</v>
      </c>
      <c r="N352" s="65" t="s">
        <v>51</v>
      </c>
      <c r="O352" s="68" t="s">
        <v>52</v>
      </c>
      <c r="P352" s="69"/>
      <c r="Q352" s="74"/>
      <c r="R352" s="77"/>
      <c r="S352" s="75"/>
      <c r="T352" s="78"/>
      <c r="U352" s="77"/>
      <c r="V352" s="28">
        <v>1.782868724</v>
      </c>
      <c r="W352" s="29">
        <v>37800</v>
      </c>
      <c r="X352" s="26"/>
      <c r="Y352" s="46"/>
      <c r="Z352" s="25"/>
      <c r="AA352" s="43"/>
      <c r="AB352" s="91">
        <f t="shared" si="10"/>
        <v>3150</v>
      </c>
      <c r="AC352" s="38">
        <f t="shared" si="11"/>
        <v>2205</v>
      </c>
    </row>
    <row r="353" ht="15" customHeight="1" spans="1:29">
      <c r="A353" s="15">
        <v>348</v>
      </c>
      <c r="B353" s="15" t="s">
        <v>42</v>
      </c>
      <c r="C353" s="15" t="s">
        <v>643</v>
      </c>
      <c r="D353" s="22" t="s">
        <v>770</v>
      </c>
      <c r="E353" s="22" t="s">
        <v>771</v>
      </c>
      <c r="F353" s="22" t="s">
        <v>57</v>
      </c>
      <c r="G353" s="22" t="s">
        <v>58</v>
      </c>
      <c r="H353" s="22" t="s">
        <v>10</v>
      </c>
      <c r="I353" s="30">
        <v>58.1012579946663</v>
      </c>
      <c r="J353" s="30">
        <v>58.05</v>
      </c>
      <c r="K353" s="22" t="s">
        <v>48</v>
      </c>
      <c r="L353" s="66" t="s">
        <v>244</v>
      </c>
      <c r="M353" s="67" t="s">
        <v>244</v>
      </c>
      <c r="N353" s="65" t="s">
        <v>51</v>
      </c>
      <c r="O353" s="68" t="s">
        <v>52</v>
      </c>
      <c r="P353" s="69"/>
      <c r="Q353" s="74"/>
      <c r="R353" s="77"/>
      <c r="S353" s="75"/>
      <c r="T353" s="78"/>
      <c r="U353" s="77"/>
      <c r="V353" s="28">
        <v>1.782868724</v>
      </c>
      <c r="W353" s="29">
        <v>37800</v>
      </c>
      <c r="X353" s="26"/>
      <c r="Y353" s="46"/>
      <c r="Z353" s="25"/>
      <c r="AA353" s="43"/>
      <c r="AB353" s="91">
        <f t="shared" si="10"/>
        <v>3150</v>
      </c>
      <c r="AC353" s="38">
        <f t="shared" si="11"/>
        <v>2205</v>
      </c>
    </row>
    <row r="354" ht="15" customHeight="1" spans="1:29">
      <c r="A354" s="15">
        <v>349</v>
      </c>
      <c r="B354" s="15" t="s">
        <v>42</v>
      </c>
      <c r="C354" s="15" t="s">
        <v>643</v>
      </c>
      <c r="D354" s="22" t="s">
        <v>772</v>
      </c>
      <c r="E354" s="22" t="s">
        <v>773</v>
      </c>
      <c r="F354" s="22" t="s">
        <v>57</v>
      </c>
      <c r="G354" s="22" t="s">
        <v>58</v>
      </c>
      <c r="H354" s="22" t="s">
        <v>10</v>
      </c>
      <c r="I354" s="30">
        <v>58.1012579946663</v>
      </c>
      <c r="J354" s="30">
        <v>58.02</v>
      </c>
      <c r="K354" s="22" t="s">
        <v>48</v>
      </c>
      <c r="L354" s="66" t="s">
        <v>244</v>
      </c>
      <c r="M354" s="67" t="s">
        <v>244</v>
      </c>
      <c r="N354" s="65" t="s">
        <v>51</v>
      </c>
      <c r="O354" s="68" t="s">
        <v>52</v>
      </c>
      <c r="P354" s="69"/>
      <c r="Q354" s="74"/>
      <c r="R354" s="77"/>
      <c r="S354" s="75"/>
      <c r="T354" s="78"/>
      <c r="U354" s="77"/>
      <c r="V354" s="28">
        <v>1.782922232</v>
      </c>
      <c r="W354" s="29">
        <v>37800</v>
      </c>
      <c r="X354" s="26"/>
      <c r="Y354" s="46"/>
      <c r="Z354" s="25"/>
      <c r="AA354" s="43"/>
      <c r="AB354" s="91">
        <f t="shared" si="10"/>
        <v>3150</v>
      </c>
      <c r="AC354" s="38">
        <f t="shared" si="11"/>
        <v>2205</v>
      </c>
    </row>
    <row r="355" ht="15" customHeight="1" spans="1:32">
      <c r="A355" s="15">
        <v>350</v>
      </c>
      <c r="B355" s="15" t="s">
        <v>42</v>
      </c>
      <c r="C355" s="15" t="s">
        <v>643</v>
      </c>
      <c r="D355" s="22" t="s">
        <v>774</v>
      </c>
      <c r="E355" s="22" t="s">
        <v>775</v>
      </c>
      <c r="F355" s="22" t="s">
        <v>71</v>
      </c>
      <c r="G355" s="22" t="s">
        <v>47</v>
      </c>
      <c r="H355" s="22" t="s">
        <v>7</v>
      </c>
      <c r="I355" s="30">
        <v>89.5488476470311</v>
      </c>
      <c r="J355" s="30">
        <v>89.47</v>
      </c>
      <c r="K355" s="22" t="s">
        <v>48</v>
      </c>
      <c r="L355" s="66" t="s">
        <v>244</v>
      </c>
      <c r="M355" s="67" t="s">
        <v>244</v>
      </c>
      <c r="N355" s="65" t="s">
        <v>51</v>
      </c>
      <c r="O355" s="68" t="s">
        <v>52</v>
      </c>
      <c r="P355" s="69"/>
      <c r="Q355" s="74"/>
      <c r="R355" s="77"/>
      <c r="S355" s="75"/>
      <c r="T355" s="78"/>
      <c r="U355" s="77"/>
      <c r="V355" s="28">
        <v>1.7430601953128</v>
      </c>
      <c r="W355" s="29">
        <v>56900</v>
      </c>
      <c r="X355" s="26"/>
      <c r="Y355" s="46"/>
      <c r="Z355" s="25"/>
      <c r="AA355" s="43"/>
      <c r="AB355" s="91">
        <f t="shared" si="10"/>
        <v>4741.66666666667</v>
      </c>
      <c r="AC355" s="38">
        <f t="shared" si="11"/>
        <v>3319.16666666667</v>
      </c>
      <c r="AE355" s="1"/>
      <c r="AF355" s="1"/>
    </row>
    <row r="356" s="1" customFormat="1" ht="15" customHeight="1" spans="1:29">
      <c r="A356" s="15">
        <v>351</v>
      </c>
      <c r="B356" s="15" t="s">
        <v>42</v>
      </c>
      <c r="C356" s="15" t="s">
        <v>776</v>
      </c>
      <c r="D356" s="22" t="s">
        <v>777</v>
      </c>
      <c r="E356" s="22" t="s">
        <v>778</v>
      </c>
      <c r="F356" s="22" t="s">
        <v>46</v>
      </c>
      <c r="G356" s="22" t="s">
        <v>429</v>
      </c>
      <c r="H356" s="22" t="s">
        <v>38</v>
      </c>
      <c r="I356" s="30">
        <v>48.8108934154997</v>
      </c>
      <c r="J356" s="30">
        <v>48.8</v>
      </c>
      <c r="K356" s="22" t="s">
        <v>48</v>
      </c>
      <c r="L356" s="66" t="s">
        <v>74</v>
      </c>
      <c r="M356" s="67" t="s">
        <v>50</v>
      </c>
      <c r="N356" s="65" t="s">
        <v>51</v>
      </c>
      <c r="O356" s="68" t="s">
        <v>52</v>
      </c>
      <c r="P356" s="69"/>
      <c r="Q356" s="74"/>
      <c r="R356" s="77"/>
      <c r="S356" s="75"/>
      <c r="T356" s="78"/>
      <c r="U356" s="77"/>
      <c r="V356" s="28">
        <v>1.7619401899008</v>
      </c>
      <c r="W356" s="29">
        <v>31400</v>
      </c>
      <c r="X356" s="26"/>
      <c r="Y356" s="46"/>
      <c r="Z356" s="25"/>
      <c r="AA356" s="43"/>
      <c r="AB356" s="91">
        <f t="shared" si="10"/>
        <v>2616.66666666667</v>
      </c>
      <c r="AC356" s="38">
        <f t="shared" si="11"/>
        <v>1831.66666666667</v>
      </c>
    </row>
    <row r="357" ht="15" customHeight="1" spans="1:29">
      <c r="A357" s="15">
        <v>352</v>
      </c>
      <c r="B357" s="15" t="s">
        <v>42</v>
      </c>
      <c r="C357" s="15" t="s">
        <v>776</v>
      </c>
      <c r="D357" s="22" t="s">
        <v>779</v>
      </c>
      <c r="E357" s="22" t="s">
        <v>780</v>
      </c>
      <c r="F357" s="22" t="s">
        <v>57</v>
      </c>
      <c r="G357" s="22" t="s">
        <v>420</v>
      </c>
      <c r="H357" s="22" t="s">
        <v>10</v>
      </c>
      <c r="I357" s="30">
        <v>58.1029073230386</v>
      </c>
      <c r="J357" s="30">
        <v>58.09</v>
      </c>
      <c r="K357" s="22" t="s">
        <v>48</v>
      </c>
      <c r="L357" s="66" t="s">
        <v>74</v>
      </c>
      <c r="M357" s="67" t="s">
        <v>50</v>
      </c>
      <c r="N357" s="65" t="s">
        <v>51</v>
      </c>
      <c r="O357" s="68" t="s">
        <v>52</v>
      </c>
      <c r="P357" s="69"/>
      <c r="Q357" s="74"/>
      <c r="R357" s="77"/>
      <c r="S357" s="75"/>
      <c r="T357" s="78"/>
      <c r="U357" s="77"/>
      <c r="V357" s="28">
        <v>1.74641376</v>
      </c>
      <c r="W357" s="29">
        <v>37000</v>
      </c>
      <c r="X357" s="26"/>
      <c r="Y357" s="46"/>
      <c r="Z357" s="25"/>
      <c r="AA357" s="43"/>
      <c r="AB357" s="91">
        <f t="shared" si="10"/>
        <v>3083.33333333333</v>
      </c>
      <c r="AC357" s="38">
        <f t="shared" si="11"/>
        <v>2158.33333333333</v>
      </c>
    </row>
    <row r="358" ht="15" customHeight="1" spans="1:29">
      <c r="A358" s="15">
        <v>353</v>
      </c>
      <c r="B358" s="15" t="s">
        <v>42</v>
      </c>
      <c r="C358" s="15" t="s">
        <v>776</v>
      </c>
      <c r="D358" s="22" t="s">
        <v>781</v>
      </c>
      <c r="E358" s="22" t="s">
        <v>782</v>
      </c>
      <c r="F358" s="22" t="s">
        <v>57</v>
      </c>
      <c r="G358" s="22" t="s">
        <v>420</v>
      </c>
      <c r="H358" s="22" t="s">
        <v>10</v>
      </c>
      <c r="I358" s="30">
        <v>58.1029073230386</v>
      </c>
      <c r="J358" s="30">
        <v>58.09</v>
      </c>
      <c r="K358" s="22" t="s">
        <v>48</v>
      </c>
      <c r="L358" s="66" t="s">
        <v>74</v>
      </c>
      <c r="M358" s="67" t="s">
        <v>50</v>
      </c>
      <c r="N358" s="65" t="s">
        <v>51</v>
      </c>
      <c r="O358" s="68" t="s">
        <v>52</v>
      </c>
      <c r="P358" s="69"/>
      <c r="Q358" s="74"/>
      <c r="R358" s="77"/>
      <c r="S358" s="75"/>
      <c r="T358" s="78"/>
      <c r="U358" s="77"/>
      <c r="V358" s="28">
        <v>1.74641376</v>
      </c>
      <c r="W358" s="29">
        <v>37000</v>
      </c>
      <c r="X358" s="26"/>
      <c r="Y358" s="46"/>
      <c r="Z358" s="25"/>
      <c r="AA358" s="43"/>
      <c r="AB358" s="91">
        <f t="shared" si="10"/>
        <v>3083.33333333333</v>
      </c>
      <c r="AC358" s="38">
        <f t="shared" si="11"/>
        <v>2158.33333333333</v>
      </c>
    </row>
    <row r="359" ht="15" customHeight="1" spans="1:29">
      <c r="A359" s="15">
        <v>354</v>
      </c>
      <c r="B359" s="15" t="s">
        <v>42</v>
      </c>
      <c r="C359" s="15" t="s">
        <v>776</v>
      </c>
      <c r="D359" s="22" t="s">
        <v>783</v>
      </c>
      <c r="E359" s="22" t="s">
        <v>784</v>
      </c>
      <c r="F359" s="22" t="s">
        <v>57</v>
      </c>
      <c r="G359" s="22" t="s">
        <v>420</v>
      </c>
      <c r="H359" s="22" t="s">
        <v>10</v>
      </c>
      <c r="I359" s="30">
        <v>58.1029073230386</v>
      </c>
      <c r="J359" s="30">
        <v>58.09</v>
      </c>
      <c r="K359" s="22" t="s">
        <v>48</v>
      </c>
      <c r="L359" s="66" t="s">
        <v>74</v>
      </c>
      <c r="M359" s="67" t="s">
        <v>50</v>
      </c>
      <c r="N359" s="65" t="s">
        <v>51</v>
      </c>
      <c r="O359" s="68" t="s">
        <v>52</v>
      </c>
      <c r="P359" s="69"/>
      <c r="Q359" s="74"/>
      <c r="R359" s="77"/>
      <c r="S359" s="75"/>
      <c r="T359" s="78"/>
      <c r="U359" s="77"/>
      <c r="V359" s="28">
        <v>1.74641376</v>
      </c>
      <c r="W359" s="29">
        <v>37000</v>
      </c>
      <c r="X359" s="26"/>
      <c r="Y359" s="46"/>
      <c r="Z359" s="25"/>
      <c r="AA359" s="43"/>
      <c r="AB359" s="91">
        <f t="shared" si="10"/>
        <v>3083.33333333333</v>
      </c>
      <c r="AC359" s="38">
        <f t="shared" si="11"/>
        <v>2158.33333333333</v>
      </c>
    </row>
    <row r="360" ht="15" customHeight="1" spans="1:29">
      <c r="A360" s="15">
        <v>355</v>
      </c>
      <c r="B360" s="15" t="s">
        <v>42</v>
      </c>
      <c r="C360" s="15" t="s">
        <v>776</v>
      </c>
      <c r="D360" s="22" t="s">
        <v>785</v>
      </c>
      <c r="E360" s="22" t="s">
        <v>786</v>
      </c>
      <c r="F360" s="22" t="s">
        <v>57</v>
      </c>
      <c r="G360" s="22" t="s">
        <v>420</v>
      </c>
      <c r="H360" s="22" t="s">
        <v>10</v>
      </c>
      <c r="I360" s="30">
        <v>58.1029073230386</v>
      </c>
      <c r="J360" s="30">
        <v>58.09</v>
      </c>
      <c r="K360" s="22" t="s">
        <v>48</v>
      </c>
      <c r="L360" s="66" t="s">
        <v>74</v>
      </c>
      <c r="M360" s="67" t="s">
        <v>50</v>
      </c>
      <c r="N360" s="65" t="s">
        <v>51</v>
      </c>
      <c r="O360" s="68" t="s">
        <v>52</v>
      </c>
      <c r="P360" s="69"/>
      <c r="Q360" s="74"/>
      <c r="R360" s="77"/>
      <c r="S360" s="75"/>
      <c r="T360" s="78"/>
      <c r="U360" s="77"/>
      <c r="V360" s="28">
        <v>1.74641376</v>
      </c>
      <c r="W360" s="29">
        <v>37000</v>
      </c>
      <c r="X360" s="26"/>
      <c r="Y360" s="46"/>
      <c r="Z360" s="25"/>
      <c r="AA360" s="43"/>
      <c r="AB360" s="91">
        <f t="shared" si="10"/>
        <v>3083.33333333333</v>
      </c>
      <c r="AC360" s="38">
        <f t="shared" si="11"/>
        <v>2158.33333333333</v>
      </c>
    </row>
    <row r="361" ht="15" customHeight="1" spans="1:29">
      <c r="A361" s="15">
        <v>356</v>
      </c>
      <c r="B361" s="15" t="s">
        <v>42</v>
      </c>
      <c r="C361" s="15" t="s">
        <v>776</v>
      </c>
      <c r="D361" s="22" t="s">
        <v>787</v>
      </c>
      <c r="E361" s="22" t="s">
        <v>788</v>
      </c>
      <c r="F361" s="22" t="s">
        <v>57</v>
      </c>
      <c r="G361" s="22" t="s">
        <v>420</v>
      </c>
      <c r="H361" s="22" t="s">
        <v>10</v>
      </c>
      <c r="I361" s="30">
        <v>58.1029073230386</v>
      </c>
      <c r="J361" s="30">
        <v>58.09</v>
      </c>
      <c r="K361" s="22" t="s">
        <v>48</v>
      </c>
      <c r="L361" s="66" t="s">
        <v>74</v>
      </c>
      <c r="M361" s="67" t="s">
        <v>50</v>
      </c>
      <c r="N361" s="65" t="s">
        <v>51</v>
      </c>
      <c r="O361" s="68" t="s">
        <v>52</v>
      </c>
      <c r="P361" s="69"/>
      <c r="Q361" s="74"/>
      <c r="R361" s="77"/>
      <c r="S361" s="75"/>
      <c r="T361" s="78"/>
      <c r="U361" s="77"/>
      <c r="V361" s="28">
        <v>1.74641376</v>
      </c>
      <c r="W361" s="29">
        <v>37000</v>
      </c>
      <c r="X361" s="26"/>
      <c r="Y361" s="46"/>
      <c r="Z361" s="25"/>
      <c r="AA361" s="43"/>
      <c r="AB361" s="91">
        <f t="shared" si="10"/>
        <v>3083.33333333333</v>
      </c>
      <c r="AC361" s="38">
        <f t="shared" si="11"/>
        <v>2158.33333333333</v>
      </c>
    </row>
    <row r="362" ht="15" customHeight="1" spans="1:29">
      <c r="A362" s="15">
        <v>357</v>
      </c>
      <c r="B362" s="15" t="s">
        <v>42</v>
      </c>
      <c r="C362" s="15" t="s">
        <v>776</v>
      </c>
      <c r="D362" s="22" t="s">
        <v>789</v>
      </c>
      <c r="E362" s="22" t="s">
        <v>790</v>
      </c>
      <c r="F362" s="22" t="s">
        <v>57</v>
      </c>
      <c r="G362" s="22" t="s">
        <v>420</v>
      </c>
      <c r="H362" s="22" t="s">
        <v>10</v>
      </c>
      <c r="I362" s="30">
        <v>58.1029073230386</v>
      </c>
      <c r="J362" s="30">
        <v>58.09</v>
      </c>
      <c r="K362" s="22" t="s">
        <v>48</v>
      </c>
      <c r="L362" s="66" t="s">
        <v>74</v>
      </c>
      <c r="M362" s="67" t="s">
        <v>50</v>
      </c>
      <c r="N362" s="65" t="s">
        <v>51</v>
      </c>
      <c r="O362" s="68" t="s">
        <v>52</v>
      </c>
      <c r="P362" s="69"/>
      <c r="Q362" s="74"/>
      <c r="R362" s="77"/>
      <c r="S362" s="75"/>
      <c r="T362" s="78"/>
      <c r="U362" s="77"/>
      <c r="V362" s="28">
        <v>1.74641376</v>
      </c>
      <c r="W362" s="29">
        <v>37000</v>
      </c>
      <c r="X362" s="26"/>
      <c r="Y362" s="46"/>
      <c r="Z362" s="25"/>
      <c r="AA362" s="43"/>
      <c r="AB362" s="91">
        <f t="shared" si="10"/>
        <v>3083.33333333333</v>
      </c>
      <c r="AC362" s="38">
        <f t="shared" si="11"/>
        <v>2158.33333333333</v>
      </c>
    </row>
    <row r="363" ht="15" customHeight="1" spans="1:32">
      <c r="A363" s="15">
        <v>358</v>
      </c>
      <c r="B363" s="15" t="s">
        <v>42</v>
      </c>
      <c r="C363" s="15" t="s">
        <v>776</v>
      </c>
      <c r="D363" s="22" t="s">
        <v>791</v>
      </c>
      <c r="E363" s="22" t="s">
        <v>792</v>
      </c>
      <c r="F363" s="22" t="s">
        <v>71</v>
      </c>
      <c r="G363" s="22" t="s">
        <v>429</v>
      </c>
      <c r="H363" s="22" t="s">
        <v>38</v>
      </c>
      <c r="I363" s="30">
        <v>48.8108934154997</v>
      </c>
      <c r="J363" s="30">
        <v>48.8</v>
      </c>
      <c r="K363" s="22" t="s">
        <v>48</v>
      </c>
      <c r="L363" s="66" t="s">
        <v>74</v>
      </c>
      <c r="M363" s="67" t="s">
        <v>50</v>
      </c>
      <c r="N363" s="65" t="s">
        <v>51</v>
      </c>
      <c r="O363" s="68" t="s">
        <v>52</v>
      </c>
      <c r="P363" s="69"/>
      <c r="Q363" s="74"/>
      <c r="R363" s="77"/>
      <c r="S363" s="75"/>
      <c r="T363" s="78"/>
      <c r="U363" s="77"/>
      <c r="V363" s="28">
        <v>1.6928444961792</v>
      </c>
      <c r="W363" s="29">
        <v>30200</v>
      </c>
      <c r="X363" s="26"/>
      <c r="Y363" s="46"/>
      <c r="Z363" s="25"/>
      <c r="AA363" s="43"/>
      <c r="AB363" s="91">
        <f t="shared" si="10"/>
        <v>2516.66666666667</v>
      </c>
      <c r="AC363" s="38">
        <f t="shared" si="11"/>
        <v>1761.66666666667</v>
      </c>
      <c r="AE363" s="1"/>
      <c r="AF363" s="1"/>
    </row>
    <row r="364" ht="15" customHeight="1" spans="1:32">
      <c r="A364" s="15">
        <v>359</v>
      </c>
      <c r="B364" s="15" t="s">
        <v>42</v>
      </c>
      <c r="C364" s="15" t="s">
        <v>776</v>
      </c>
      <c r="D364" s="22" t="s">
        <v>793</v>
      </c>
      <c r="E364" s="22" t="s">
        <v>794</v>
      </c>
      <c r="F364" s="22" t="s">
        <v>46</v>
      </c>
      <c r="G364" s="22" t="s">
        <v>429</v>
      </c>
      <c r="H364" s="22" t="s">
        <v>38</v>
      </c>
      <c r="I364" s="30">
        <v>48.8108934154997</v>
      </c>
      <c r="J364" s="30">
        <v>48.8</v>
      </c>
      <c r="K364" s="22" t="s">
        <v>48</v>
      </c>
      <c r="L364" s="66" t="s">
        <v>91</v>
      </c>
      <c r="M364" s="67" t="s">
        <v>50</v>
      </c>
      <c r="N364" s="65" t="s">
        <v>51</v>
      </c>
      <c r="O364" s="68" t="s">
        <v>52</v>
      </c>
      <c r="P364" s="69"/>
      <c r="Q364" s="74"/>
      <c r="R364" s="77"/>
      <c r="S364" s="75"/>
      <c r="T364" s="78"/>
      <c r="U364" s="77"/>
      <c r="V364" s="28">
        <v>1.7986472771904</v>
      </c>
      <c r="W364" s="29">
        <v>32000</v>
      </c>
      <c r="X364" s="26"/>
      <c r="Y364" s="46"/>
      <c r="Z364" s="25"/>
      <c r="AA364" s="43"/>
      <c r="AB364" s="91">
        <f t="shared" si="10"/>
        <v>2666.66666666667</v>
      </c>
      <c r="AC364" s="38">
        <f t="shared" si="11"/>
        <v>1866.66666666667</v>
      </c>
      <c r="AE364" s="1"/>
      <c r="AF364" s="1"/>
    </row>
    <row r="365" ht="15" customHeight="1" spans="1:29">
      <c r="A365" s="15">
        <v>360</v>
      </c>
      <c r="B365" s="15" t="s">
        <v>42</v>
      </c>
      <c r="C365" s="15" t="s">
        <v>776</v>
      </c>
      <c r="D365" s="22" t="s">
        <v>795</v>
      </c>
      <c r="E365" s="22" t="s">
        <v>796</v>
      </c>
      <c r="F365" s="22" t="s">
        <v>57</v>
      </c>
      <c r="G365" s="22" t="s">
        <v>420</v>
      </c>
      <c r="H365" s="22" t="s">
        <v>10</v>
      </c>
      <c r="I365" s="30">
        <v>58.1029073230386</v>
      </c>
      <c r="J365" s="30">
        <v>58.09</v>
      </c>
      <c r="K365" s="22" t="s">
        <v>48</v>
      </c>
      <c r="L365" s="66" t="s">
        <v>91</v>
      </c>
      <c r="M365" s="67" t="s">
        <v>50</v>
      </c>
      <c r="N365" s="65" t="s">
        <v>51</v>
      </c>
      <c r="O365" s="68" t="s">
        <v>52</v>
      </c>
      <c r="P365" s="69"/>
      <c r="Q365" s="74"/>
      <c r="R365" s="77"/>
      <c r="S365" s="75"/>
      <c r="T365" s="78"/>
      <c r="U365" s="77"/>
      <c r="V365" s="28">
        <v>1.78279738</v>
      </c>
      <c r="W365" s="29">
        <v>37800</v>
      </c>
      <c r="X365" s="26"/>
      <c r="Y365" s="46"/>
      <c r="Z365" s="25"/>
      <c r="AA365" s="43"/>
      <c r="AB365" s="91">
        <f t="shared" si="10"/>
        <v>3150</v>
      </c>
      <c r="AC365" s="38">
        <f t="shared" si="11"/>
        <v>2205</v>
      </c>
    </row>
    <row r="366" ht="15" customHeight="1" spans="1:29">
      <c r="A366" s="15">
        <v>361</v>
      </c>
      <c r="B366" s="15" t="s">
        <v>42</v>
      </c>
      <c r="C366" s="15" t="s">
        <v>776</v>
      </c>
      <c r="D366" s="22" t="s">
        <v>797</v>
      </c>
      <c r="E366" s="22" t="s">
        <v>798</v>
      </c>
      <c r="F366" s="22" t="s">
        <v>57</v>
      </c>
      <c r="G366" s="22" t="s">
        <v>420</v>
      </c>
      <c r="H366" s="22" t="s">
        <v>10</v>
      </c>
      <c r="I366" s="30">
        <v>58.1029073230386</v>
      </c>
      <c r="J366" s="30">
        <v>58.09</v>
      </c>
      <c r="K366" s="22" t="s">
        <v>48</v>
      </c>
      <c r="L366" s="66" t="s">
        <v>91</v>
      </c>
      <c r="M366" s="67" t="s">
        <v>50</v>
      </c>
      <c r="N366" s="65" t="s">
        <v>51</v>
      </c>
      <c r="O366" s="68" t="s">
        <v>52</v>
      </c>
      <c r="P366" s="69"/>
      <c r="Q366" s="74"/>
      <c r="R366" s="77"/>
      <c r="S366" s="75"/>
      <c r="T366" s="78"/>
      <c r="U366" s="77"/>
      <c r="V366" s="28">
        <v>1.78279738</v>
      </c>
      <c r="W366" s="29">
        <v>37800</v>
      </c>
      <c r="X366" s="26"/>
      <c r="Y366" s="46"/>
      <c r="Z366" s="25"/>
      <c r="AA366" s="43"/>
      <c r="AB366" s="91">
        <f t="shared" si="10"/>
        <v>3150</v>
      </c>
      <c r="AC366" s="38">
        <f t="shared" si="11"/>
        <v>2205</v>
      </c>
    </row>
    <row r="367" ht="15" customHeight="1" spans="1:29">
      <c r="A367" s="15">
        <v>362</v>
      </c>
      <c r="B367" s="15" t="s">
        <v>42</v>
      </c>
      <c r="C367" s="15" t="s">
        <v>776</v>
      </c>
      <c r="D367" s="22" t="s">
        <v>799</v>
      </c>
      <c r="E367" s="22" t="s">
        <v>800</v>
      </c>
      <c r="F367" s="22" t="s">
        <v>57</v>
      </c>
      <c r="G367" s="22" t="s">
        <v>420</v>
      </c>
      <c r="H367" s="22" t="s">
        <v>10</v>
      </c>
      <c r="I367" s="30">
        <v>58.1029073230386</v>
      </c>
      <c r="J367" s="30">
        <v>58.09</v>
      </c>
      <c r="K367" s="22" t="s">
        <v>48</v>
      </c>
      <c r="L367" s="66" t="s">
        <v>91</v>
      </c>
      <c r="M367" s="67" t="s">
        <v>50</v>
      </c>
      <c r="N367" s="65" t="s">
        <v>51</v>
      </c>
      <c r="O367" s="68" t="s">
        <v>52</v>
      </c>
      <c r="P367" s="69"/>
      <c r="Q367" s="74"/>
      <c r="R367" s="77"/>
      <c r="S367" s="75"/>
      <c r="T367" s="78"/>
      <c r="U367" s="77"/>
      <c r="V367" s="28">
        <v>1.78279738</v>
      </c>
      <c r="W367" s="29">
        <v>37800</v>
      </c>
      <c r="X367" s="26"/>
      <c r="Y367" s="46"/>
      <c r="Z367" s="25"/>
      <c r="AA367" s="43"/>
      <c r="AB367" s="91">
        <f t="shared" si="10"/>
        <v>3150</v>
      </c>
      <c r="AC367" s="38">
        <f t="shared" si="11"/>
        <v>2205</v>
      </c>
    </row>
    <row r="368" ht="15" customHeight="1" spans="1:29">
      <c r="A368" s="15">
        <v>363</v>
      </c>
      <c r="B368" s="15" t="s">
        <v>42</v>
      </c>
      <c r="C368" s="15" t="s">
        <v>776</v>
      </c>
      <c r="D368" s="22" t="s">
        <v>801</v>
      </c>
      <c r="E368" s="22" t="s">
        <v>802</v>
      </c>
      <c r="F368" s="22" t="s">
        <v>57</v>
      </c>
      <c r="G368" s="22" t="s">
        <v>420</v>
      </c>
      <c r="H368" s="22" t="s">
        <v>10</v>
      </c>
      <c r="I368" s="30">
        <v>58.1029073230386</v>
      </c>
      <c r="J368" s="30">
        <v>58.09</v>
      </c>
      <c r="K368" s="22" t="s">
        <v>48</v>
      </c>
      <c r="L368" s="66" t="s">
        <v>91</v>
      </c>
      <c r="M368" s="67" t="s">
        <v>50</v>
      </c>
      <c r="N368" s="65" t="s">
        <v>51</v>
      </c>
      <c r="O368" s="68" t="s">
        <v>52</v>
      </c>
      <c r="P368" s="69"/>
      <c r="Q368" s="74"/>
      <c r="R368" s="77"/>
      <c r="S368" s="75"/>
      <c r="T368" s="78"/>
      <c r="U368" s="77"/>
      <c r="V368" s="28">
        <v>1.78279738</v>
      </c>
      <c r="W368" s="29">
        <v>37800</v>
      </c>
      <c r="X368" s="26"/>
      <c r="Y368" s="46"/>
      <c r="Z368" s="25"/>
      <c r="AA368" s="43"/>
      <c r="AB368" s="91">
        <f t="shared" si="10"/>
        <v>3150</v>
      </c>
      <c r="AC368" s="38">
        <f t="shared" si="11"/>
        <v>2205</v>
      </c>
    </row>
    <row r="369" ht="15" customHeight="1" spans="1:29">
      <c r="A369" s="15">
        <v>364</v>
      </c>
      <c r="B369" s="15" t="s">
        <v>42</v>
      </c>
      <c r="C369" s="15" t="s">
        <v>776</v>
      </c>
      <c r="D369" s="22" t="s">
        <v>803</v>
      </c>
      <c r="E369" s="22" t="s">
        <v>804</v>
      </c>
      <c r="F369" s="22" t="s">
        <v>57</v>
      </c>
      <c r="G369" s="22" t="s">
        <v>420</v>
      </c>
      <c r="H369" s="22" t="s">
        <v>10</v>
      </c>
      <c r="I369" s="30">
        <v>58.1029073230386</v>
      </c>
      <c r="J369" s="30">
        <v>58.09</v>
      </c>
      <c r="K369" s="22" t="s">
        <v>48</v>
      </c>
      <c r="L369" s="66" t="s">
        <v>91</v>
      </c>
      <c r="M369" s="67" t="s">
        <v>50</v>
      </c>
      <c r="N369" s="65" t="s">
        <v>51</v>
      </c>
      <c r="O369" s="68" t="s">
        <v>52</v>
      </c>
      <c r="P369" s="69"/>
      <c r="Q369" s="74"/>
      <c r="R369" s="77"/>
      <c r="S369" s="75"/>
      <c r="T369" s="78"/>
      <c r="U369" s="77"/>
      <c r="V369" s="28">
        <v>1.78279738</v>
      </c>
      <c r="W369" s="29">
        <v>37800</v>
      </c>
      <c r="X369" s="26"/>
      <c r="Y369" s="46"/>
      <c r="Z369" s="25"/>
      <c r="AA369" s="43"/>
      <c r="AB369" s="91">
        <f t="shared" si="10"/>
        <v>3150</v>
      </c>
      <c r="AC369" s="38">
        <f t="shared" si="11"/>
        <v>2205</v>
      </c>
    </row>
    <row r="370" ht="15" customHeight="1" spans="1:29">
      <c r="A370" s="15">
        <v>365</v>
      </c>
      <c r="B370" s="15" t="s">
        <v>42</v>
      </c>
      <c r="C370" s="15" t="s">
        <v>776</v>
      </c>
      <c r="D370" s="22" t="s">
        <v>805</v>
      </c>
      <c r="E370" s="22" t="s">
        <v>806</v>
      </c>
      <c r="F370" s="22" t="s">
        <v>57</v>
      </c>
      <c r="G370" s="22" t="s">
        <v>420</v>
      </c>
      <c r="H370" s="22" t="s">
        <v>10</v>
      </c>
      <c r="I370" s="30">
        <v>58.1029073230386</v>
      </c>
      <c r="J370" s="30">
        <v>58.09</v>
      </c>
      <c r="K370" s="22" t="s">
        <v>48</v>
      </c>
      <c r="L370" s="66" t="s">
        <v>91</v>
      </c>
      <c r="M370" s="67" t="s">
        <v>50</v>
      </c>
      <c r="N370" s="65" t="s">
        <v>51</v>
      </c>
      <c r="O370" s="68" t="s">
        <v>52</v>
      </c>
      <c r="P370" s="69"/>
      <c r="Q370" s="74"/>
      <c r="R370" s="77"/>
      <c r="S370" s="75"/>
      <c r="T370" s="78"/>
      <c r="U370" s="77"/>
      <c r="V370" s="28">
        <v>1.78279738</v>
      </c>
      <c r="W370" s="29">
        <v>37800</v>
      </c>
      <c r="X370" s="26"/>
      <c r="Y370" s="46"/>
      <c r="Z370" s="25"/>
      <c r="AA370" s="43"/>
      <c r="AB370" s="91">
        <f t="shared" si="10"/>
        <v>3150</v>
      </c>
      <c r="AC370" s="38">
        <f t="shared" si="11"/>
        <v>2205</v>
      </c>
    </row>
    <row r="371" ht="15" customHeight="1" spans="1:32">
      <c r="A371" s="15">
        <v>366</v>
      </c>
      <c r="B371" s="15" t="s">
        <v>42</v>
      </c>
      <c r="C371" s="15" t="s">
        <v>776</v>
      </c>
      <c r="D371" s="22" t="s">
        <v>807</v>
      </c>
      <c r="E371" s="22" t="s">
        <v>808</v>
      </c>
      <c r="F371" s="22" t="s">
        <v>71</v>
      </c>
      <c r="G371" s="22" t="s">
        <v>429</v>
      </c>
      <c r="H371" s="22" t="s">
        <v>38</v>
      </c>
      <c r="I371" s="30">
        <v>48.8108934154997</v>
      </c>
      <c r="J371" s="30">
        <v>48.8</v>
      </c>
      <c r="K371" s="22" t="s">
        <v>48</v>
      </c>
      <c r="L371" s="66" t="s">
        <v>91</v>
      </c>
      <c r="M371" s="67" t="s">
        <v>50</v>
      </c>
      <c r="N371" s="65" t="s">
        <v>51</v>
      </c>
      <c r="O371" s="68" t="s">
        <v>52</v>
      </c>
      <c r="P371" s="69"/>
      <c r="Q371" s="74"/>
      <c r="R371" s="77"/>
      <c r="S371" s="75"/>
      <c r="T371" s="78"/>
      <c r="U371" s="77"/>
      <c r="V371" s="28">
        <v>1.7281120898496</v>
      </c>
      <c r="W371" s="29">
        <v>30800</v>
      </c>
      <c r="X371" s="26"/>
      <c r="Y371" s="46"/>
      <c r="Z371" s="25"/>
      <c r="AA371" s="43"/>
      <c r="AB371" s="91">
        <f t="shared" si="10"/>
        <v>2566.66666666667</v>
      </c>
      <c r="AC371" s="38">
        <f t="shared" si="11"/>
        <v>1796.66666666667</v>
      </c>
      <c r="AE371" s="1"/>
      <c r="AF371" s="1"/>
    </row>
    <row r="372" ht="15" customHeight="1" spans="1:32">
      <c r="A372" s="15">
        <v>367</v>
      </c>
      <c r="B372" s="15" t="s">
        <v>42</v>
      </c>
      <c r="C372" s="15" t="s">
        <v>776</v>
      </c>
      <c r="D372" s="22" t="s">
        <v>809</v>
      </c>
      <c r="E372" s="22" t="s">
        <v>810</v>
      </c>
      <c r="F372" s="22" t="s">
        <v>46</v>
      </c>
      <c r="G372" s="22" t="s">
        <v>429</v>
      </c>
      <c r="H372" s="22" t="s">
        <v>38</v>
      </c>
      <c r="I372" s="30">
        <v>48.8108934154997</v>
      </c>
      <c r="J372" s="30">
        <v>48.8</v>
      </c>
      <c r="K372" s="22" t="s">
        <v>48</v>
      </c>
      <c r="L372" s="66" t="s">
        <v>108</v>
      </c>
      <c r="M372" s="67" t="s">
        <v>50</v>
      </c>
      <c r="N372" s="65" t="s">
        <v>51</v>
      </c>
      <c r="O372" s="68" t="s">
        <v>52</v>
      </c>
      <c r="P372" s="69"/>
      <c r="Q372" s="74"/>
      <c r="R372" s="77"/>
      <c r="S372" s="75"/>
      <c r="T372" s="78"/>
      <c r="U372" s="77"/>
      <c r="V372" s="28">
        <v>1.7986472771904</v>
      </c>
      <c r="W372" s="29">
        <v>32000</v>
      </c>
      <c r="X372" s="26"/>
      <c r="Y372" s="46"/>
      <c r="Z372" s="25"/>
      <c r="AA372" s="43"/>
      <c r="AB372" s="91">
        <f t="shared" si="10"/>
        <v>2666.66666666667</v>
      </c>
      <c r="AC372" s="38">
        <f t="shared" si="11"/>
        <v>1866.66666666667</v>
      </c>
      <c r="AE372" s="1"/>
      <c r="AF372" s="1"/>
    </row>
    <row r="373" ht="15" customHeight="1" spans="1:29">
      <c r="A373" s="15">
        <v>368</v>
      </c>
      <c r="B373" s="15" t="s">
        <v>42</v>
      </c>
      <c r="C373" s="15" t="s">
        <v>776</v>
      </c>
      <c r="D373" s="22" t="s">
        <v>811</v>
      </c>
      <c r="E373" s="22" t="s">
        <v>812</v>
      </c>
      <c r="F373" s="22" t="s">
        <v>57</v>
      </c>
      <c r="G373" s="22" t="s">
        <v>420</v>
      </c>
      <c r="H373" s="22" t="s">
        <v>10</v>
      </c>
      <c r="I373" s="30">
        <v>58.1029073230386</v>
      </c>
      <c r="J373" s="30">
        <v>58.09</v>
      </c>
      <c r="K373" s="22" t="s">
        <v>48</v>
      </c>
      <c r="L373" s="66" t="s">
        <v>108</v>
      </c>
      <c r="M373" s="67" t="s">
        <v>50</v>
      </c>
      <c r="N373" s="65" t="s">
        <v>51</v>
      </c>
      <c r="O373" s="68" t="s">
        <v>52</v>
      </c>
      <c r="P373" s="69"/>
      <c r="Q373" s="74"/>
      <c r="R373" s="77"/>
      <c r="S373" s="75"/>
      <c r="T373" s="78"/>
      <c r="U373" s="77"/>
      <c r="V373" s="28">
        <v>1.78279738</v>
      </c>
      <c r="W373" s="29">
        <v>37800</v>
      </c>
      <c r="X373" s="26"/>
      <c r="Y373" s="46"/>
      <c r="Z373" s="25"/>
      <c r="AA373" s="43"/>
      <c r="AB373" s="91">
        <f t="shared" si="10"/>
        <v>3150</v>
      </c>
      <c r="AC373" s="38">
        <f t="shared" si="11"/>
        <v>2205</v>
      </c>
    </row>
    <row r="374" ht="15" customHeight="1" spans="1:29">
      <c r="A374" s="15">
        <v>369</v>
      </c>
      <c r="B374" s="15" t="s">
        <v>42</v>
      </c>
      <c r="C374" s="15" t="s">
        <v>776</v>
      </c>
      <c r="D374" s="22" t="s">
        <v>813</v>
      </c>
      <c r="E374" s="22" t="s">
        <v>814</v>
      </c>
      <c r="F374" s="22" t="s">
        <v>57</v>
      </c>
      <c r="G374" s="22" t="s">
        <v>420</v>
      </c>
      <c r="H374" s="22" t="s">
        <v>10</v>
      </c>
      <c r="I374" s="30">
        <v>58.1029073230386</v>
      </c>
      <c r="J374" s="30">
        <v>58.09</v>
      </c>
      <c r="K374" s="22" t="s">
        <v>48</v>
      </c>
      <c r="L374" s="66" t="s">
        <v>108</v>
      </c>
      <c r="M374" s="67" t="s">
        <v>50</v>
      </c>
      <c r="N374" s="65" t="s">
        <v>51</v>
      </c>
      <c r="O374" s="68" t="s">
        <v>52</v>
      </c>
      <c r="P374" s="69"/>
      <c r="Q374" s="74"/>
      <c r="R374" s="77"/>
      <c r="S374" s="75"/>
      <c r="T374" s="78"/>
      <c r="U374" s="77"/>
      <c r="V374" s="28">
        <v>1.78279738</v>
      </c>
      <c r="W374" s="29">
        <v>37800</v>
      </c>
      <c r="X374" s="26"/>
      <c r="Y374" s="46"/>
      <c r="Z374" s="25"/>
      <c r="AA374" s="43"/>
      <c r="AB374" s="91">
        <f t="shared" si="10"/>
        <v>3150</v>
      </c>
      <c r="AC374" s="38">
        <f t="shared" si="11"/>
        <v>2205</v>
      </c>
    </row>
    <row r="375" ht="15" customHeight="1" spans="1:29">
      <c r="A375" s="15">
        <v>370</v>
      </c>
      <c r="B375" s="15" t="s">
        <v>42</v>
      </c>
      <c r="C375" s="15" t="s">
        <v>776</v>
      </c>
      <c r="D375" s="22" t="s">
        <v>815</v>
      </c>
      <c r="E375" s="22" t="s">
        <v>816</v>
      </c>
      <c r="F375" s="22" t="s">
        <v>57</v>
      </c>
      <c r="G375" s="22" t="s">
        <v>420</v>
      </c>
      <c r="H375" s="22" t="s">
        <v>10</v>
      </c>
      <c r="I375" s="30">
        <v>58.1029073230386</v>
      </c>
      <c r="J375" s="30">
        <v>58.09</v>
      </c>
      <c r="K375" s="22" t="s">
        <v>48</v>
      </c>
      <c r="L375" s="66" t="s">
        <v>108</v>
      </c>
      <c r="M375" s="67" t="s">
        <v>50</v>
      </c>
      <c r="N375" s="65" t="s">
        <v>51</v>
      </c>
      <c r="O375" s="68" t="s">
        <v>52</v>
      </c>
      <c r="P375" s="69"/>
      <c r="Q375" s="74"/>
      <c r="R375" s="77"/>
      <c r="S375" s="75"/>
      <c r="T375" s="78"/>
      <c r="U375" s="77"/>
      <c r="V375" s="28">
        <v>1.78279738</v>
      </c>
      <c r="W375" s="29">
        <v>37800</v>
      </c>
      <c r="X375" s="26"/>
      <c r="Y375" s="46"/>
      <c r="Z375" s="25"/>
      <c r="AA375" s="43"/>
      <c r="AB375" s="91">
        <f t="shared" si="10"/>
        <v>3150</v>
      </c>
      <c r="AC375" s="38">
        <f t="shared" si="11"/>
        <v>2205</v>
      </c>
    </row>
    <row r="376" ht="15" customHeight="1" spans="1:29">
      <c r="A376" s="15">
        <v>371</v>
      </c>
      <c r="B376" s="15" t="s">
        <v>42</v>
      </c>
      <c r="C376" s="15" t="s">
        <v>776</v>
      </c>
      <c r="D376" s="22" t="s">
        <v>817</v>
      </c>
      <c r="E376" s="22" t="s">
        <v>818</v>
      </c>
      <c r="F376" s="22" t="s">
        <v>57</v>
      </c>
      <c r="G376" s="22" t="s">
        <v>420</v>
      </c>
      <c r="H376" s="22" t="s">
        <v>10</v>
      </c>
      <c r="I376" s="30">
        <v>58.1029073230386</v>
      </c>
      <c r="J376" s="30">
        <v>58.09</v>
      </c>
      <c r="K376" s="22" t="s">
        <v>48</v>
      </c>
      <c r="L376" s="66" t="s">
        <v>108</v>
      </c>
      <c r="M376" s="67" t="s">
        <v>50</v>
      </c>
      <c r="N376" s="65" t="s">
        <v>51</v>
      </c>
      <c r="O376" s="68" t="s">
        <v>52</v>
      </c>
      <c r="P376" s="69"/>
      <c r="Q376" s="74"/>
      <c r="R376" s="77"/>
      <c r="S376" s="75"/>
      <c r="T376" s="78"/>
      <c r="U376" s="77"/>
      <c r="V376" s="28">
        <v>1.78279738</v>
      </c>
      <c r="W376" s="29">
        <v>37800</v>
      </c>
      <c r="X376" s="26"/>
      <c r="Y376" s="46"/>
      <c r="Z376" s="25"/>
      <c r="AA376" s="43"/>
      <c r="AB376" s="91">
        <f t="shared" si="10"/>
        <v>3150</v>
      </c>
      <c r="AC376" s="38">
        <f t="shared" si="11"/>
        <v>2205</v>
      </c>
    </row>
    <row r="377" ht="15" customHeight="1" spans="1:29">
      <c r="A377" s="15">
        <v>372</v>
      </c>
      <c r="B377" s="15" t="s">
        <v>42</v>
      </c>
      <c r="C377" s="15" t="s">
        <v>776</v>
      </c>
      <c r="D377" s="22" t="s">
        <v>819</v>
      </c>
      <c r="E377" s="22" t="s">
        <v>820</v>
      </c>
      <c r="F377" s="22" t="s">
        <v>57</v>
      </c>
      <c r="G377" s="22" t="s">
        <v>420</v>
      </c>
      <c r="H377" s="22" t="s">
        <v>10</v>
      </c>
      <c r="I377" s="30">
        <v>58.1029073230386</v>
      </c>
      <c r="J377" s="30">
        <v>58.09</v>
      </c>
      <c r="K377" s="22" t="s">
        <v>48</v>
      </c>
      <c r="L377" s="66" t="s">
        <v>108</v>
      </c>
      <c r="M377" s="67" t="s">
        <v>50</v>
      </c>
      <c r="N377" s="65" t="s">
        <v>51</v>
      </c>
      <c r="O377" s="68" t="s">
        <v>52</v>
      </c>
      <c r="P377" s="69"/>
      <c r="Q377" s="74"/>
      <c r="R377" s="77"/>
      <c r="S377" s="75"/>
      <c r="T377" s="78"/>
      <c r="U377" s="77"/>
      <c r="V377" s="28">
        <v>1.78279738</v>
      </c>
      <c r="W377" s="29">
        <v>37800</v>
      </c>
      <c r="X377" s="26"/>
      <c r="Y377" s="46"/>
      <c r="Z377" s="25"/>
      <c r="AA377" s="43"/>
      <c r="AB377" s="91">
        <f t="shared" si="10"/>
        <v>3150</v>
      </c>
      <c r="AC377" s="38">
        <f t="shared" si="11"/>
        <v>2205</v>
      </c>
    </row>
    <row r="378" ht="15" customHeight="1" spans="1:29">
      <c r="A378" s="15">
        <v>373</v>
      </c>
      <c r="B378" s="15" t="s">
        <v>42</v>
      </c>
      <c r="C378" s="15" t="s">
        <v>776</v>
      </c>
      <c r="D378" s="22" t="s">
        <v>821</v>
      </c>
      <c r="E378" s="22" t="s">
        <v>822</v>
      </c>
      <c r="F378" s="22" t="s">
        <v>57</v>
      </c>
      <c r="G378" s="22" t="s">
        <v>420</v>
      </c>
      <c r="H378" s="22" t="s">
        <v>10</v>
      </c>
      <c r="I378" s="30">
        <v>58.1029073230386</v>
      </c>
      <c r="J378" s="30">
        <v>58.09</v>
      </c>
      <c r="K378" s="22" t="s">
        <v>48</v>
      </c>
      <c r="L378" s="66" t="s">
        <v>108</v>
      </c>
      <c r="M378" s="67" t="s">
        <v>50</v>
      </c>
      <c r="N378" s="65" t="s">
        <v>51</v>
      </c>
      <c r="O378" s="68" t="s">
        <v>52</v>
      </c>
      <c r="P378" s="69"/>
      <c r="Q378" s="74"/>
      <c r="R378" s="77"/>
      <c r="S378" s="75"/>
      <c r="T378" s="78"/>
      <c r="U378" s="77"/>
      <c r="V378" s="28">
        <v>1.78279738</v>
      </c>
      <c r="W378" s="29">
        <v>37800</v>
      </c>
      <c r="X378" s="26"/>
      <c r="Y378" s="46"/>
      <c r="Z378" s="25"/>
      <c r="AA378" s="43"/>
      <c r="AB378" s="91">
        <f t="shared" si="10"/>
        <v>3150</v>
      </c>
      <c r="AC378" s="38">
        <f t="shared" si="11"/>
        <v>2205</v>
      </c>
    </row>
    <row r="379" ht="15" customHeight="1" spans="1:32">
      <c r="A379" s="15">
        <v>374</v>
      </c>
      <c r="B379" s="15" t="s">
        <v>42</v>
      </c>
      <c r="C379" s="15" t="s">
        <v>776</v>
      </c>
      <c r="D379" s="22" t="s">
        <v>823</v>
      </c>
      <c r="E379" s="22" t="s">
        <v>824</v>
      </c>
      <c r="F379" s="22" t="s">
        <v>71</v>
      </c>
      <c r="G379" s="22" t="s">
        <v>429</v>
      </c>
      <c r="H379" s="22" t="s">
        <v>38</v>
      </c>
      <c r="I379" s="30">
        <v>48.8108934154997</v>
      </c>
      <c r="J379" s="30">
        <v>48.8</v>
      </c>
      <c r="K379" s="22" t="s">
        <v>48</v>
      </c>
      <c r="L379" s="66" t="s">
        <v>108</v>
      </c>
      <c r="M379" s="67" t="s">
        <v>50</v>
      </c>
      <c r="N379" s="65" t="s">
        <v>51</v>
      </c>
      <c r="O379" s="68" t="s">
        <v>52</v>
      </c>
      <c r="P379" s="69"/>
      <c r="Q379" s="74"/>
      <c r="R379" s="77"/>
      <c r="S379" s="75"/>
      <c r="T379" s="78"/>
      <c r="U379" s="77"/>
      <c r="V379" s="28">
        <v>1.7281120898496</v>
      </c>
      <c r="W379" s="29">
        <v>30800</v>
      </c>
      <c r="X379" s="26"/>
      <c r="Y379" s="46"/>
      <c r="Z379" s="25"/>
      <c r="AA379" s="43"/>
      <c r="AB379" s="91">
        <f t="shared" si="10"/>
        <v>2566.66666666667</v>
      </c>
      <c r="AC379" s="38">
        <f t="shared" si="11"/>
        <v>1796.66666666667</v>
      </c>
      <c r="AE379" s="1"/>
      <c r="AF379" s="1"/>
    </row>
    <row r="380" ht="15" customHeight="1" spans="1:32">
      <c r="A380" s="15">
        <v>375</v>
      </c>
      <c r="B380" s="15" t="s">
        <v>42</v>
      </c>
      <c r="C380" s="15" t="s">
        <v>776</v>
      </c>
      <c r="D380" s="22" t="s">
        <v>825</v>
      </c>
      <c r="E380" s="22" t="s">
        <v>826</v>
      </c>
      <c r="F380" s="22" t="s">
        <v>46</v>
      </c>
      <c r="G380" s="22" t="s">
        <v>429</v>
      </c>
      <c r="H380" s="22" t="s">
        <v>38</v>
      </c>
      <c r="I380" s="30">
        <v>48.8108934154997</v>
      </c>
      <c r="J380" s="30">
        <v>48.8</v>
      </c>
      <c r="K380" s="22" t="s">
        <v>48</v>
      </c>
      <c r="L380" s="66" t="s">
        <v>125</v>
      </c>
      <c r="M380" s="67" t="s">
        <v>50</v>
      </c>
      <c r="N380" s="65" t="s">
        <v>51</v>
      </c>
      <c r="O380" s="68" t="s">
        <v>52</v>
      </c>
      <c r="P380" s="69"/>
      <c r="Q380" s="74"/>
      <c r="R380" s="77"/>
      <c r="S380" s="75"/>
      <c r="T380" s="78"/>
      <c r="U380" s="77"/>
      <c r="V380" s="28">
        <v>1.7986472771904</v>
      </c>
      <c r="W380" s="29">
        <v>32000</v>
      </c>
      <c r="X380" s="26"/>
      <c r="Y380" s="46"/>
      <c r="Z380" s="25"/>
      <c r="AA380" s="43"/>
      <c r="AB380" s="91">
        <f t="shared" si="10"/>
        <v>2666.66666666667</v>
      </c>
      <c r="AC380" s="38">
        <f t="shared" si="11"/>
        <v>1866.66666666667</v>
      </c>
      <c r="AE380" s="1"/>
      <c r="AF380" s="1"/>
    </row>
    <row r="381" ht="15" customHeight="1" spans="1:29">
      <c r="A381" s="15">
        <v>376</v>
      </c>
      <c r="B381" s="15" t="s">
        <v>42</v>
      </c>
      <c r="C381" s="15" t="s">
        <v>776</v>
      </c>
      <c r="D381" s="22" t="s">
        <v>827</v>
      </c>
      <c r="E381" s="22" t="s">
        <v>828</v>
      </c>
      <c r="F381" s="22" t="s">
        <v>57</v>
      </c>
      <c r="G381" s="22" t="s">
        <v>420</v>
      </c>
      <c r="H381" s="22" t="s">
        <v>10</v>
      </c>
      <c r="I381" s="30">
        <v>58.1029073230386</v>
      </c>
      <c r="J381" s="30">
        <v>58.09</v>
      </c>
      <c r="K381" s="22" t="s">
        <v>48</v>
      </c>
      <c r="L381" s="66" t="s">
        <v>125</v>
      </c>
      <c r="M381" s="67" t="s">
        <v>50</v>
      </c>
      <c r="N381" s="65" t="s">
        <v>51</v>
      </c>
      <c r="O381" s="68" t="s">
        <v>52</v>
      </c>
      <c r="P381" s="69"/>
      <c r="Q381" s="74"/>
      <c r="R381" s="77"/>
      <c r="S381" s="75"/>
      <c r="T381" s="78"/>
      <c r="U381" s="77"/>
      <c r="V381" s="28">
        <v>1.78279738</v>
      </c>
      <c r="W381" s="29">
        <v>37800</v>
      </c>
      <c r="X381" s="26"/>
      <c r="Y381" s="46"/>
      <c r="Z381" s="25"/>
      <c r="AA381" s="43"/>
      <c r="AB381" s="91">
        <f t="shared" si="10"/>
        <v>3150</v>
      </c>
      <c r="AC381" s="38">
        <f t="shared" si="11"/>
        <v>2205</v>
      </c>
    </row>
    <row r="382" ht="15" customHeight="1" spans="1:29">
      <c r="A382" s="15">
        <v>377</v>
      </c>
      <c r="B382" s="15" t="s">
        <v>42</v>
      </c>
      <c r="C382" s="15" t="s">
        <v>776</v>
      </c>
      <c r="D382" s="22" t="s">
        <v>829</v>
      </c>
      <c r="E382" s="22" t="s">
        <v>830</v>
      </c>
      <c r="F382" s="22" t="s">
        <v>57</v>
      </c>
      <c r="G382" s="22" t="s">
        <v>420</v>
      </c>
      <c r="H382" s="22" t="s">
        <v>10</v>
      </c>
      <c r="I382" s="30">
        <v>58.1029073230386</v>
      </c>
      <c r="J382" s="30">
        <v>58.09</v>
      </c>
      <c r="K382" s="22" t="s">
        <v>48</v>
      </c>
      <c r="L382" s="66" t="s">
        <v>125</v>
      </c>
      <c r="M382" s="67" t="s">
        <v>50</v>
      </c>
      <c r="N382" s="65" t="s">
        <v>51</v>
      </c>
      <c r="O382" s="68" t="s">
        <v>52</v>
      </c>
      <c r="P382" s="69"/>
      <c r="Q382" s="74"/>
      <c r="R382" s="77"/>
      <c r="S382" s="75"/>
      <c r="T382" s="78"/>
      <c r="U382" s="77"/>
      <c r="V382" s="28">
        <v>1.78279738</v>
      </c>
      <c r="W382" s="29">
        <v>37800</v>
      </c>
      <c r="X382" s="26"/>
      <c r="Y382" s="46"/>
      <c r="Z382" s="25"/>
      <c r="AA382" s="43"/>
      <c r="AB382" s="91">
        <f t="shared" si="10"/>
        <v>3150</v>
      </c>
      <c r="AC382" s="38">
        <f t="shared" si="11"/>
        <v>2205</v>
      </c>
    </row>
    <row r="383" ht="15" customHeight="1" spans="1:29">
      <c r="A383" s="15">
        <v>378</v>
      </c>
      <c r="B383" s="15" t="s">
        <v>42</v>
      </c>
      <c r="C383" s="15" t="s">
        <v>776</v>
      </c>
      <c r="D383" s="22" t="s">
        <v>831</v>
      </c>
      <c r="E383" s="22" t="s">
        <v>832</v>
      </c>
      <c r="F383" s="22" t="s">
        <v>57</v>
      </c>
      <c r="G383" s="22" t="s">
        <v>420</v>
      </c>
      <c r="H383" s="22" t="s">
        <v>10</v>
      </c>
      <c r="I383" s="30">
        <v>58.1029073230386</v>
      </c>
      <c r="J383" s="30">
        <v>58.09</v>
      </c>
      <c r="K383" s="22" t="s">
        <v>48</v>
      </c>
      <c r="L383" s="66" t="s">
        <v>125</v>
      </c>
      <c r="M383" s="67" t="s">
        <v>50</v>
      </c>
      <c r="N383" s="65" t="s">
        <v>51</v>
      </c>
      <c r="O383" s="68" t="s">
        <v>52</v>
      </c>
      <c r="P383" s="69"/>
      <c r="Q383" s="74"/>
      <c r="R383" s="77"/>
      <c r="S383" s="75"/>
      <c r="T383" s="78"/>
      <c r="U383" s="77"/>
      <c r="V383" s="28">
        <v>1.78279738</v>
      </c>
      <c r="W383" s="29">
        <v>37800</v>
      </c>
      <c r="X383" s="26"/>
      <c r="Y383" s="46"/>
      <c r="Z383" s="25"/>
      <c r="AA383" s="43"/>
      <c r="AB383" s="91">
        <f t="shared" si="10"/>
        <v>3150</v>
      </c>
      <c r="AC383" s="38">
        <f t="shared" si="11"/>
        <v>2205</v>
      </c>
    </row>
    <row r="384" ht="15" customHeight="1" spans="1:29">
      <c r="A384" s="15">
        <v>379</v>
      </c>
      <c r="B384" s="15" t="s">
        <v>42</v>
      </c>
      <c r="C384" s="15" t="s">
        <v>776</v>
      </c>
      <c r="D384" s="22" t="s">
        <v>833</v>
      </c>
      <c r="E384" s="22" t="s">
        <v>834</v>
      </c>
      <c r="F384" s="22" t="s">
        <v>57</v>
      </c>
      <c r="G384" s="22" t="s">
        <v>420</v>
      </c>
      <c r="H384" s="22" t="s">
        <v>10</v>
      </c>
      <c r="I384" s="30">
        <v>58.1029073230386</v>
      </c>
      <c r="J384" s="30">
        <v>58.09</v>
      </c>
      <c r="K384" s="22" t="s">
        <v>48</v>
      </c>
      <c r="L384" s="66" t="s">
        <v>125</v>
      </c>
      <c r="M384" s="67" t="s">
        <v>50</v>
      </c>
      <c r="N384" s="65" t="s">
        <v>51</v>
      </c>
      <c r="O384" s="68" t="s">
        <v>52</v>
      </c>
      <c r="P384" s="69"/>
      <c r="Q384" s="74"/>
      <c r="R384" s="77"/>
      <c r="S384" s="75"/>
      <c r="T384" s="78"/>
      <c r="U384" s="77"/>
      <c r="V384" s="28">
        <v>1.78279738</v>
      </c>
      <c r="W384" s="29">
        <v>37800</v>
      </c>
      <c r="X384" s="26"/>
      <c r="Y384" s="46"/>
      <c r="Z384" s="25"/>
      <c r="AA384" s="43"/>
      <c r="AB384" s="91">
        <f t="shared" si="10"/>
        <v>3150</v>
      </c>
      <c r="AC384" s="38">
        <f t="shared" si="11"/>
        <v>2205</v>
      </c>
    </row>
    <row r="385" ht="15" customHeight="1" spans="1:29">
      <c r="A385" s="15">
        <v>380</v>
      </c>
      <c r="B385" s="15" t="s">
        <v>42</v>
      </c>
      <c r="C385" s="15" t="s">
        <v>776</v>
      </c>
      <c r="D385" s="22" t="s">
        <v>835</v>
      </c>
      <c r="E385" s="22" t="s">
        <v>836</v>
      </c>
      <c r="F385" s="22" t="s">
        <v>57</v>
      </c>
      <c r="G385" s="22" t="s">
        <v>420</v>
      </c>
      <c r="H385" s="22" t="s">
        <v>10</v>
      </c>
      <c r="I385" s="30">
        <v>58.1029073230386</v>
      </c>
      <c r="J385" s="30">
        <v>58.09</v>
      </c>
      <c r="K385" s="22" t="s">
        <v>48</v>
      </c>
      <c r="L385" s="66" t="s">
        <v>125</v>
      </c>
      <c r="M385" s="67" t="s">
        <v>50</v>
      </c>
      <c r="N385" s="65" t="s">
        <v>51</v>
      </c>
      <c r="O385" s="68" t="s">
        <v>52</v>
      </c>
      <c r="P385" s="69"/>
      <c r="Q385" s="74"/>
      <c r="R385" s="77"/>
      <c r="S385" s="75"/>
      <c r="T385" s="78"/>
      <c r="U385" s="77"/>
      <c r="V385" s="28">
        <v>1.78279738</v>
      </c>
      <c r="W385" s="29">
        <v>37800</v>
      </c>
      <c r="X385" s="26"/>
      <c r="Y385" s="46"/>
      <c r="Z385" s="25"/>
      <c r="AA385" s="43"/>
      <c r="AB385" s="91">
        <f t="shared" si="10"/>
        <v>3150</v>
      </c>
      <c r="AC385" s="38">
        <f t="shared" si="11"/>
        <v>2205</v>
      </c>
    </row>
    <row r="386" ht="15" customHeight="1" spans="1:29">
      <c r="A386" s="15">
        <v>381</v>
      </c>
      <c r="B386" s="15" t="s">
        <v>42</v>
      </c>
      <c r="C386" s="15" t="s">
        <v>776</v>
      </c>
      <c r="D386" s="22" t="s">
        <v>837</v>
      </c>
      <c r="E386" s="22" t="s">
        <v>838</v>
      </c>
      <c r="F386" s="22" t="s">
        <v>57</v>
      </c>
      <c r="G386" s="22" t="s">
        <v>420</v>
      </c>
      <c r="H386" s="22" t="s">
        <v>10</v>
      </c>
      <c r="I386" s="30">
        <v>58.1029073230386</v>
      </c>
      <c r="J386" s="30">
        <v>58.09</v>
      </c>
      <c r="K386" s="22" t="s">
        <v>48</v>
      </c>
      <c r="L386" s="66" t="s">
        <v>125</v>
      </c>
      <c r="M386" s="67" t="s">
        <v>50</v>
      </c>
      <c r="N386" s="65" t="s">
        <v>51</v>
      </c>
      <c r="O386" s="68" t="s">
        <v>52</v>
      </c>
      <c r="P386" s="69"/>
      <c r="Q386" s="74"/>
      <c r="R386" s="77"/>
      <c r="S386" s="75"/>
      <c r="T386" s="78"/>
      <c r="U386" s="77"/>
      <c r="V386" s="28">
        <v>1.78279738</v>
      </c>
      <c r="W386" s="29">
        <v>37800</v>
      </c>
      <c r="X386" s="26"/>
      <c r="Y386" s="46"/>
      <c r="Z386" s="25"/>
      <c r="AA386" s="43"/>
      <c r="AB386" s="91">
        <f t="shared" si="10"/>
        <v>3150</v>
      </c>
      <c r="AC386" s="38">
        <f t="shared" si="11"/>
        <v>2205</v>
      </c>
    </row>
    <row r="387" ht="15" customHeight="1" spans="1:32">
      <c r="A387" s="15">
        <v>382</v>
      </c>
      <c r="B387" s="15" t="s">
        <v>42</v>
      </c>
      <c r="C387" s="15" t="s">
        <v>776</v>
      </c>
      <c r="D387" s="22" t="s">
        <v>839</v>
      </c>
      <c r="E387" s="22" t="s">
        <v>840</v>
      </c>
      <c r="F387" s="22" t="s">
        <v>71</v>
      </c>
      <c r="G387" s="22" t="s">
        <v>429</v>
      </c>
      <c r="H387" s="22" t="s">
        <v>38</v>
      </c>
      <c r="I387" s="30">
        <v>48.8108934154997</v>
      </c>
      <c r="J387" s="30">
        <v>48.8</v>
      </c>
      <c r="K387" s="22" t="s">
        <v>48</v>
      </c>
      <c r="L387" s="66" t="s">
        <v>125</v>
      </c>
      <c r="M387" s="67" t="s">
        <v>50</v>
      </c>
      <c r="N387" s="65" t="s">
        <v>51</v>
      </c>
      <c r="O387" s="68" t="s">
        <v>52</v>
      </c>
      <c r="P387" s="69"/>
      <c r="Q387" s="74"/>
      <c r="R387" s="77"/>
      <c r="S387" s="75"/>
      <c r="T387" s="78"/>
      <c r="U387" s="77"/>
      <c r="V387" s="28">
        <v>1.7281120898496</v>
      </c>
      <c r="W387" s="29">
        <v>30800</v>
      </c>
      <c r="X387" s="26"/>
      <c r="Y387" s="46"/>
      <c r="Z387" s="25"/>
      <c r="AA387" s="43"/>
      <c r="AB387" s="91">
        <f t="shared" si="10"/>
        <v>2566.66666666667</v>
      </c>
      <c r="AC387" s="38">
        <f t="shared" si="11"/>
        <v>1796.66666666667</v>
      </c>
      <c r="AE387" s="1"/>
      <c r="AF387" s="1"/>
    </row>
    <row r="388" ht="15" customHeight="1" spans="1:32">
      <c r="A388" s="15">
        <v>383</v>
      </c>
      <c r="B388" s="15" t="s">
        <v>42</v>
      </c>
      <c r="C388" s="15" t="s">
        <v>776</v>
      </c>
      <c r="D388" s="22" t="s">
        <v>841</v>
      </c>
      <c r="E388" s="22" t="s">
        <v>842</v>
      </c>
      <c r="F388" s="22" t="s">
        <v>46</v>
      </c>
      <c r="G388" s="22" t="s">
        <v>429</v>
      </c>
      <c r="H388" s="22" t="s">
        <v>38</v>
      </c>
      <c r="I388" s="30">
        <v>48.8108934154997</v>
      </c>
      <c r="J388" s="30">
        <v>48.8</v>
      </c>
      <c r="K388" s="22" t="s">
        <v>48</v>
      </c>
      <c r="L388" s="66" t="s">
        <v>142</v>
      </c>
      <c r="M388" s="67" t="s">
        <v>50</v>
      </c>
      <c r="N388" s="65" t="s">
        <v>51</v>
      </c>
      <c r="O388" s="68" t="s">
        <v>52</v>
      </c>
      <c r="P388" s="69"/>
      <c r="Q388" s="74"/>
      <c r="R388" s="77"/>
      <c r="S388" s="75"/>
      <c r="T388" s="78"/>
      <c r="U388" s="77"/>
      <c r="V388" s="28">
        <v>1.83535436448</v>
      </c>
      <c r="W388" s="29">
        <v>32700</v>
      </c>
      <c r="X388" s="26"/>
      <c r="Y388" s="46"/>
      <c r="Z388" s="25"/>
      <c r="AA388" s="43"/>
      <c r="AB388" s="91">
        <f t="shared" si="10"/>
        <v>2725</v>
      </c>
      <c r="AC388" s="38">
        <f t="shared" si="11"/>
        <v>1907.5</v>
      </c>
      <c r="AE388" s="1"/>
      <c r="AF388" s="1"/>
    </row>
    <row r="389" ht="15" customHeight="1" spans="1:29">
      <c r="A389" s="15">
        <v>384</v>
      </c>
      <c r="B389" s="15" t="s">
        <v>42</v>
      </c>
      <c r="C389" s="15" t="s">
        <v>776</v>
      </c>
      <c r="D389" s="22" t="s">
        <v>843</v>
      </c>
      <c r="E389" s="22" t="s">
        <v>844</v>
      </c>
      <c r="F389" s="22" t="s">
        <v>57</v>
      </c>
      <c r="G389" s="22" t="s">
        <v>420</v>
      </c>
      <c r="H389" s="22" t="s">
        <v>10</v>
      </c>
      <c r="I389" s="30">
        <v>58.1029073230386</v>
      </c>
      <c r="J389" s="30">
        <v>58.09</v>
      </c>
      <c r="K389" s="22" t="s">
        <v>48</v>
      </c>
      <c r="L389" s="66" t="s">
        <v>142</v>
      </c>
      <c r="M389" s="67" t="s">
        <v>50</v>
      </c>
      <c r="N389" s="65" t="s">
        <v>51</v>
      </c>
      <c r="O389" s="68" t="s">
        <v>52</v>
      </c>
      <c r="P389" s="69"/>
      <c r="Q389" s="74"/>
      <c r="R389" s="77"/>
      <c r="S389" s="75"/>
      <c r="T389" s="78"/>
      <c r="U389" s="77"/>
      <c r="V389" s="28">
        <v>1.819181</v>
      </c>
      <c r="W389" s="29">
        <v>38600</v>
      </c>
      <c r="X389" s="26"/>
      <c r="Y389" s="46"/>
      <c r="Z389" s="25"/>
      <c r="AA389" s="43"/>
      <c r="AB389" s="91">
        <f t="shared" si="10"/>
        <v>3216.66666666667</v>
      </c>
      <c r="AC389" s="38">
        <f t="shared" si="11"/>
        <v>2251.66666666667</v>
      </c>
    </row>
    <row r="390" ht="15" customHeight="1" spans="1:29">
      <c r="A390" s="15">
        <v>385</v>
      </c>
      <c r="B390" s="15" t="s">
        <v>42</v>
      </c>
      <c r="C390" s="15" t="s">
        <v>776</v>
      </c>
      <c r="D390" s="22" t="s">
        <v>845</v>
      </c>
      <c r="E390" s="22" t="s">
        <v>846</v>
      </c>
      <c r="F390" s="22" t="s">
        <v>57</v>
      </c>
      <c r="G390" s="22" t="s">
        <v>420</v>
      </c>
      <c r="H390" s="22" t="s">
        <v>10</v>
      </c>
      <c r="I390" s="30">
        <v>58.1029073230386</v>
      </c>
      <c r="J390" s="30">
        <v>58.09</v>
      </c>
      <c r="K390" s="22" t="s">
        <v>48</v>
      </c>
      <c r="L390" s="66" t="s">
        <v>142</v>
      </c>
      <c r="M390" s="67" t="s">
        <v>50</v>
      </c>
      <c r="N390" s="65" t="s">
        <v>51</v>
      </c>
      <c r="O390" s="68" t="s">
        <v>52</v>
      </c>
      <c r="P390" s="69"/>
      <c r="Q390" s="74"/>
      <c r="R390" s="77"/>
      <c r="S390" s="75"/>
      <c r="T390" s="78"/>
      <c r="U390" s="77"/>
      <c r="V390" s="28">
        <v>1.819181</v>
      </c>
      <c r="W390" s="29">
        <v>38600</v>
      </c>
      <c r="X390" s="26"/>
      <c r="Y390" s="46"/>
      <c r="Z390" s="25"/>
      <c r="AA390" s="43"/>
      <c r="AB390" s="91">
        <f t="shared" si="10"/>
        <v>3216.66666666667</v>
      </c>
      <c r="AC390" s="38">
        <f t="shared" si="11"/>
        <v>2251.66666666667</v>
      </c>
    </row>
    <row r="391" ht="15" customHeight="1" spans="1:29">
      <c r="A391" s="15">
        <v>386</v>
      </c>
      <c r="B391" s="15" t="s">
        <v>42</v>
      </c>
      <c r="C391" s="15" t="s">
        <v>776</v>
      </c>
      <c r="D391" s="22" t="s">
        <v>847</v>
      </c>
      <c r="E391" s="22" t="s">
        <v>848</v>
      </c>
      <c r="F391" s="22" t="s">
        <v>57</v>
      </c>
      <c r="G391" s="22" t="s">
        <v>420</v>
      </c>
      <c r="H391" s="22" t="s">
        <v>10</v>
      </c>
      <c r="I391" s="30">
        <v>58.1029073230386</v>
      </c>
      <c r="J391" s="30">
        <v>58.09</v>
      </c>
      <c r="K391" s="22" t="s">
        <v>48</v>
      </c>
      <c r="L391" s="66" t="s">
        <v>142</v>
      </c>
      <c r="M391" s="67" t="s">
        <v>50</v>
      </c>
      <c r="N391" s="65" t="s">
        <v>51</v>
      </c>
      <c r="O391" s="68" t="s">
        <v>52</v>
      </c>
      <c r="P391" s="69"/>
      <c r="Q391" s="74"/>
      <c r="R391" s="77"/>
      <c r="S391" s="75"/>
      <c r="T391" s="78"/>
      <c r="U391" s="77"/>
      <c r="V391" s="28">
        <v>1.819181</v>
      </c>
      <c r="W391" s="29">
        <v>38600</v>
      </c>
      <c r="X391" s="26"/>
      <c r="Y391" s="46"/>
      <c r="Z391" s="25"/>
      <c r="AA391" s="43"/>
      <c r="AB391" s="91">
        <f t="shared" ref="AB391:AB454" si="12">W391/12</f>
        <v>3216.66666666667</v>
      </c>
      <c r="AC391" s="38">
        <f t="shared" ref="AC391:AC454" si="13">AB391*0.7</f>
        <v>2251.66666666667</v>
      </c>
    </row>
    <row r="392" ht="15" customHeight="1" spans="1:29">
      <c r="A392" s="15">
        <v>387</v>
      </c>
      <c r="B392" s="15" t="s">
        <v>42</v>
      </c>
      <c r="C392" s="15" t="s">
        <v>776</v>
      </c>
      <c r="D392" s="22" t="s">
        <v>849</v>
      </c>
      <c r="E392" s="22" t="s">
        <v>850</v>
      </c>
      <c r="F392" s="22" t="s">
        <v>57</v>
      </c>
      <c r="G392" s="22" t="s">
        <v>420</v>
      </c>
      <c r="H392" s="22" t="s">
        <v>10</v>
      </c>
      <c r="I392" s="30">
        <v>58.1029073230386</v>
      </c>
      <c r="J392" s="30">
        <v>58.09</v>
      </c>
      <c r="K392" s="22" t="s">
        <v>48</v>
      </c>
      <c r="L392" s="66" t="s">
        <v>142</v>
      </c>
      <c r="M392" s="67" t="s">
        <v>50</v>
      </c>
      <c r="N392" s="65" t="s">
        <v>51</v>
      </c>
      <c r="O392" s="68" t="s">
        <v>52</v>
      </c>
      <c r="P392" s="69"/>
      <c r="Q392" s="74"/>
      <c r="R392" s="77"/>
      <c r="S392" s="75"/>
      <c r="T392" s="78"/>
      <c r="U392" s="77"/>
      <c r="V392" s="28">
        <v>1.819181</v>
      </c>
      <c r="W392" s="29">
        <v>38600</v>
      </c>
      <c r="X392" s="26"/>
      <c r="Y392" s="46"/>
      <c r="Z392" s="25"/>
      <c r="AA392" s="43"/>
      <c r="AB392" s="91">
        <f t="shared" si="12"/>
        <v>3216.66666666667</v>
      </c>
      <c r="AC392" s="38">
        <f t="shared" si="13"/>
        <v>2251.66666666667</v>
      </c>
    </row>
    <row r="393" ht="15" customHeight="1" spans="1:29">
      <c r="A393" s="15">
        <v>388</v>
      </c>
      <c r="B393" s="15" t="s">
        <v>42</v>
      </c>
      <c r="C393" s="15" t="s">
        <v>776</v>
      </c>
      <c r="D393" s="22" t="s">
        <v>851</v>
      </c>
      <c r="E393" s="22" t="s">
        <v>852</v>
      </c>
      <c r="F393" s="22" t="s">
        <v>57</v>
      </c>
      <c r="G393" s="22" t="s">
        <v>420</v>
      </c>
      <c r="H393" s="22" t="s">
        <v>10</v>
      </c>
      <c r="I393" s="30">
        <v>58.1029073230386</v>
      </c>
      <c r="J393" s="30">
        <v>58.09</v>
      </c>
      <c r="K393" s="22" t="s">
        <v>48</v>
      </c>
      <c r="L393" s="66" t="s">
        <v>142</v>
      </c>
      <c r="M393" s="67" t="s">
        <v>50</v>
      </c>
      <c r="N393" s="65" t="s">
        <v>51</v>
      </c>
      <c r="O393" s="68" t="s">
        <v>52</v>
      </c>
      <c r="P393" s="69"/>
      <c r="Q393" s="74"/>
      <c r="R393" s="77"/>
      <c r="S393" s="75"/>
      <c r="T393" s="78"/>
      <c r="U393" s="77"/>
      <c r="V393" s="28">
        <v>1.819181</v>
      </c>
      <c r="W393" s="29">
        <v>38600</v>
      </c>
      <c r="X393" s="26"/>
      <c r="Y393" s="46"/>
      <c r="Z393" s="25"/>
      <c r="AA393" s="43"/>
      <c r="AB393" s="91">
        <f t="shared" si="12"/>
        <v>3216.66666666667</v>
      </c>
      <c r="AC393" s="38">
        <f t="shared" si="13"/>
        <v>2251.66666666667</v>
      </c>
    </row>
    <row r="394" ht="15" customHeight="1" spans="1:29">
      <c r="A394" s="15">
        <v>389</v>
      </c>
      <c r="B394" s="15" t="s">
        <v>42</v>
      </c>
      <c r="C394" s="15" t="s">
        <v>776</v>
      </c>
      <c r="D394" s="22" t="s">
        <v>853</v>
      </c>
      <c r="E394" s="22" t="s">
        <v>854</v>
      </c>
      <c r="F394" s="22" t="s">
        <v>57</v>
      </c>
      <c r="G394" s="22" t="s">
        <v>420</v>
      </c>
      <c r="H394" s="22" t="s">
        <v>10</v>
      </c>
      <c r="I394" s="30">
        <v>58.1029073230386</v>
      </c>
      <c r="J394" s="30">
        <v>58.09</v>
      </c>
      <c r="K394" s="22" t="s">
        <v>48</v>
      </c>
      <c r="L394" s="66" t="s">
        <v>142</v>
      </c>
      <c r="M394" s="67" t="s">
        <v>50</v>
      </c>
      <c r="N394" s="65" t="s">
        <v>51</v>
      </c>
      <c r="O394" s="68" t="s">
        <v>52</v>
      </c>
      <c r="P394" s="69"/>
      <c r="Q394" s="74"/>
      <c r="R394" s="77"/>
      <c r="S394" s="75"/>
      <c r="T394" s="78"/>
      <c r="U394" s="77"/>
      <c r="V394" s="28">
        <v>1.819181</v>
      </c>
      <c r="W394" s="29">
        <v>38600</v>
      </c>
      <c r="X394" s="26"/>
      <c r="Y394" s="46"/>
      <c r="Z394" s="25"/>
      <c r="AA394" s="43"/>
      <c r="AB394" s="91">
        <f t="shared" si="12"/>
        <v>3216.66666666667</v>
      </c>
      <c r="AC394" s="38">
        <f t="shared" si="13"/>
        <v>2251.66666666667</v>
      </c>
    </row>
    <row r="395" ht="15" customHeight="1" spans="1:32">
      <c r="A395" s="15">
        <v>390</v>
      </c>
      <c r="B395" s="15" t="s">
        <v>42</v>
      </c>
      <c r="C395" s="15" t="s">
        <v>776</v>
      </c>
      <c r="D395" s="22" t="s">
        <v>855</v>
      </c>
      <c r="E395" s="22" t="s">
        <v>856</v>
      </c>
      <c r="F395" s="22" t="s">
        <v>71</v>
      </c>
      <c r="G395" s="22" t="s">
        <v>429</v>
      </c>
      <c r="H395" s="22" t="s">
        <v>38</v>
      </c>
      <c r="I395" s="30">
        <v>48.8108934154997</v>
      </c>
      <c r="J395" s="30">
        <v>48.8</v>
      </c>
      <c r="K395" s="22" t="s">
        <v>48</v>
      </c>
      <c r="L395" s="66" t="s">
        <v>142</v>
      </c>
      <c r="M395" s="67" t="s">
        <v>50</v>
      </c>
      <c r="N395" s="65" t="s">
        <v>51</v>
      </c>
      <c r="O395" s="68" t="s">
        <v>52</v>
      </c>
      <c r="P395" s="69"/>
      <c r="Q395" s="74"/>
      <c r="R395" s="77"/>
      <c r="S395" s="75"/>
      <c r="T395" s="78"/>
      <c r="U395" s="77"/>
      <c r="V395" s="28">
        <v>1.76337968352</v>
      </c>
      <c r="W395" s="29">
        <v>31400</v>
      </c>
      <c r="X395" s="26"/>
      <c r="Y395" s="46"/>
      <c r="Z395" s="25"/>
      <c r="AA395" s="43"/>
      <c r="AB395" s="91">
        <f t="shared" si="12"/>
        <v>2616.66666666667</v>
      </c>
      <c r="AC395" s="38">
        <f t="shared" si="13"/>
        <v>1831.66666666667</v>
      </c>
      <c r="AE395" s="1"/>
      <c r="AF395" s="1"/>
    </row>
    <row r="396" ht="15" customHeight="1" spans="1:32">
      <c r="A396" s="15">
        <v>391</v>
      </c>
      <c r="B396" s="15" t="s">
        <v>42</v>
      </c>
      <c r="C396" s="15" t="s">
        <v>776</v>
      </c>
      <c r="D396" s="22" t="s">
        <v>857</v>
      </c>
      <c r="E396" s="22" t="s">
        <v>858</v>
      </c>
      <c r="F396" s="22" t="s">
        <v>46</v>
      </c>
      <c r="G396" s="22" t="s">
        <v>429</v>
      </c>
      <c r="H396" s="22" t="s">
        <v>38</v>
      </c>
      <c r="I396" s="30">
        <v>48.8108934154997</v>
      </c>
      <c r="J396" s="30">
        <v>48.8</v>
      </c>
      <c r="K396" s="22" t="s">
        <v>48</v>
      </c>
      <c r="L396" s="66" t="s">
        <v>159</v>
      </c>
      <c r="M396" s="67" t="s">
        <v>50</v>
      </c>
      <c r="N396" s="65" t="s">
        <v>51</v>
      </c>
      <c r="O396" s="68" t="s">
        <v>52</v>
      </c>
      <c r="P396" s="69"/>
      <c r="Q396" s="74"/>
      <c r="R396" s="77"/>
      <c r="S396" s="75"/>
      <c r="T396" s="78"/>
      <c r="U396" s="77"/>
      <c r="V396" s="28">
        <v>1.83535436448</v>
      </c>
      <c r="W396" s="29">
        <v>32700</v>
      </c>
      <c r="X396" s="26"/>
      <c r="Y396" s="46"/>
      <c r="Z396" s="25"/>
      <c r="AA396" s="43"/>
      <c r="AB396" s="91">
        <f t="shared" si="12"/>
        <v>2725</v>
      </c>
      <c r="AC396" s="38">
        <f t="shared" si="13"/>
        <v>1907.5</v>
      </c>
      <c r="AE396" s="1"/>
      <c r="AF396" s="1"/>
    </row>
    <row r="397" ht="15" customHeight="1" spans="1:29">
      <c r="A397" s="15">
        <v>392</v>
      </c>
      <c r="B397" s="15" t="s">
        <v>42</v>
      </c>
      <c r="C397" s="15" t="s">
        <v>776</v>
      </c>
      <c r="D397" s="22" t="s">
        <v>859</v>
      </c>
      <c r="E397" s="22" t="s">
        <v>860</v>
      </c>
      <c r="F397" s="22" t="s">
        <v>57</v>
      </c>
      <c r="G397" s="22" t="s">
        <v>420</v>
      </c>
      <c r="H397" s="22" t="s">
        <v>10</v>
      </c>
      <c r="I397" s="30">
        <v>58.1029073230386</v>
      </c>
      <c r="J397" s="30">
        <v>58.09</v>
      </c>
      <c r="K397" s="22" t="s">
        <v>48</v>
      </c>
      <c r="L397" s="66" t="s">
        <v>159</v>
      </c>
      <c r="M397" s="67" t="s">
        <v>50</v>
      </c>
      <c r="N397" s="65" t="s">
        <v>51</v>
      </c>
      <c r="O397" s="68" t="s">
        <v>52</v>
      </c>
      <c r="P397" s="69"/>
      <c r="Q397" s="74"/>
      <c r="R397" s="77"/>
      <c r="S397" s="75"/>
      <c r="T397" s="78"/>
      <c r="U397" s="77"/>
      <c r="V397" s="28">
        <v>1.819181</v>
      </c>
      <c r="W397" s="29">
        <v>38600</v>
      </c>
      <c r="X397" s="26"/>
      <c r="Y397" s="46"/>
      <c r="Z397" s="25"/>
      <c r="AA397" s="43"/>
      <c r="AB397" s="91">
        <f t="shared" si="12"/>
        <v>3216.66666666667</v>
      </c>
      <c r="AC397" s="38">
        <f t="shared" si="13"/>
        <v>2251.66666666667</v>
      </c>
    </row>
    <row r="398" ht="15" customHeight="1" spans="1:29">
      <c r="A398" s="15">
        <v>393</v>
      </c>
      <c r="B398" s="15" t="s">
        <v>42</v>
      </c>
      <c r="C398" s="15" t="s">
        <v>776</v>
      </c>
      <c r="D398" s="22" t="s">
        <v>861</v>
      </c>
      <c r="E398" s="22" t="s">
        <v>862</v>
      </c>
      <c r="F398" s="22" t="s">
        <v>57</v>
      </c>
      <c r="G398" s="22" t="s">
        <v>420</v>
      </c>
      <c r="H398" s="22" t="s">
        <v>10</v>
      </c>
      <c r="I398" s="30">
        <v>58.1029073230386</v>
      </c>
      <c r="J398" s="30">
        <v>58.09</v>
      </c>
      <c r="K398" s="22" t="s">
        <v>48</v>
      </c>
      <c r="L398" s="66" t="s">
        <v>159</v>
      </c>
      <c r="M398" s="67" t="s">
        <v>50</v>
      </c>
      <c r="N398" s="65" t="s">
        <v>51</v>
      </c>
      <c r="O398" s="68" t="s">
        <v>52</v>
      </c>
      <c r="P398" s="69"/>
      <c r="Q398" s="74"/>
      <c r="R398" s="77"/>
      <c r="S398" s="75"/>
      <c r="T398" s="78"/>
      <c r="U398" s="77"/>
      <c r="V398" s="28">
        <v>1.819181</v>
      </c>
      <c r="W398" s="29">
        <v>38600</v>
      </c>
      <c r="X398" s="26"/>
      <c r="Y398" s="46"/>
      <c r="Z398" s="25"/>
      <c r="AA398" s="43"/>
      <c r="AB398" s="91">
        <f t="shared" si="12"/>
        <v>3216.66666666667</v>
      </c>
      <c r="AC398" s="38">
        <f t="shared" si="13"/>
        <v>2251.66666666667</v>
      </c>
    </row>
    <row r="399" ht="15" customHeight="1" spans="1:29">
      <c r="A399" s="15">
        <v>394</v>
      </c>
      <c r="B399" s="15" t="s">
        <v>42</v>
      </c>
      <c r="C399" s="15" t="s">
        <v>776</v>
      </c>
      <c r="D399" s="22" t="s">
        <v>863</v>
      </c>
      <c r="E399" s="22" t="s">
        <v>864</v>
      </c>
      <c r="F399" s="22" t="s">
        <v>57</v>
      </c>
      <c r="G399" s="22" t="s">
        <v>420</v>
      </c>
      <c r="H399" s="22" t="s">
        <v>10</v>
      </c>
      <c r="I399" s="30">
        <v>58.1029073230386</v>
      </c>
      <c r="J399" s="30">
        <v>58.09</v>
      </c>
      <c r="K399" s="22" t="s">
        <v>48</v>
      </c>
      <c r="L399" s="66" t="s">
        <v>159</v>
      </c>
      <c r="M399" s="67" t="s">
        <v>50</v>
      </c>
      <c r="N399" s="65" t="s">
        <v>51</v>
      </c>
      <c r="O399" s="68" t="s">
        <v>52</v>
      </c>
      <c r="P399" s="69"/>
      <c r="Q399" s="74"/>
      <c r="R399" s="77"/>
      <c r="S399" s="75"/>
      <c r="T399" s="78"/>
      <c r="U399" s="77"/>
      <c r="V399" s="28">
        <v>1.819181</v>
      </c>
      <c r="W399" s="29">
        <v>38600</v>
      </c>
      <c r="X399" s="26"/>
      <c r="Y399" s="46"/>
      <c r="Z399" s="25"/>
      <c r="AA399" s="43"/>
      <c r="AB399" s="91">
        <f t="shared" si="12"/>
        <v>3216.66666666667</v>
      </c>
      <c r="AC399" s="38">
        <f t="shared" si="13"/>
        <v>2251.66666666667</v>
      </c>
    </row>
    <row r="400" ht="15" customHeight="1" spans="1:29">
      <c r="A400" s="15">
        <v>395</v>
      </c>
      <c r="B400" s="15" t="s">
        <v>42</v>
      </c>
      <c r="C400" s="15" t="s">
        <v>776</v>
      </c>
      <c r="D400" s="22" t="s">
        <v>865</v>
      </c>
      <c r="E400" s="22" t="s">
        <v>866</v>
      </c>
      <c r="F400" s="22" t="s">
        <v>57</v>
      </c>
      <c r="G400" s="22" t="s">
        <v>420</v>
      </c>
      <c r="H400" s="22" t="s">
        <v>10</v>
      </c>
      <c r="I400" s="30">
        <v>58.1029073230386</v>
      </c>
      <c r="J400" s="30">
        <v>58.09</v>
      </c>
      <c r="K400" s="22" t="s">
        <v>48</v>
      </c>
      <c r="L400" s="66" t="s">
        <v>159</v>
      </c>
      <c r="M400" s="67" t="s">
        <v>50</v>
      </c>
      <c r="N400" s="65" t="s">
        <v>51</v>
      </c>
      <c r="O400" s="68" t="s">
        <v>52</v>
      </c>
      <c r="P400" s="69"/>
      <c r="Q400" s="74"/>
      <c r="R400" s="77"/>
      <c r="S400" s="75"/>
      <c r="T400" s="78"/>
      <c r="U400" s="77"/>
      <c r="V400" s="28">
        <v>1.819181</v>
      </c>
      <c r="W400" s="29">
        <v>38600</v>
      </c>
      <c r="X400" s="26"/>
      <c r="Y400" s="46"/>
      <c r="Z400" s="25"/>
      <c r="AA400" s="43"/>
      <c r="AB400" s="91">
        <f t="shared" si="12"/>
        <v>3216.66666666667</v>
      </c>
      <c r="AC400" s="38">
        <f t="shared" si="13"/>
        <v>2251.66666666667</v>
      </c>
    </row>
    <row r="401" ht="15" customHeight="1" spans="1:29">
      <c r="A401" s="15">
        <v>396</v>
      </c>
      <c r="B401" s="15" t="s">
        <v>42</v>
      </c>
      <c r="C401" s="15" t="s">
        <v>776</v>
      </c>
      <c r="D401" s="22" t="s">
        <v>867</v>
      </c>
      <c r="E401" s="22" t="s">
        <v>868</v>
      </c>
      <c r="F401" s="22" t="s">
        <v>57</v>
      </c>
      <c r="G401" s="22" t="s">
        <v>420</v>
      </c>
      <c r="H401" s="22" t="s">
        <v>10</v>
      </c>
      <c r="I401" s="30">
        <v>58.1029073230386</v>
      </c>
      <c r="J401" s="30">
        <v>58.09</v>
      </c>
      <c r="K401" s="22" t="s">
        <v>48</v>
      </c>
      <c r="L401" s="66" t="s">
        <v>159</v>
      </c>
      <c r="M401" s="67" t="s">
        <v>50</v>
      </c>
      <c r="N401" s="65" t="s">
        <v>51</v>
      </c>
      <c r="O401" s="68" t="s">
        <v>52</v>
      </c>
      <c r="P401" s="69"/>
      <c r="Q401" s="74"/>
      <c r="R401" s="77"/>
      <c r="S401" s="75"/>
      <c r="T401" s="78"/>
      <c r="U401" s="77"/>
      <c r="V401" s="28">
        <v>1.819181</v>
      </c>
      <c r="W401" s="29">
        <v>38600</v>
      </c>
      <c r="X401" s="26"/>
      <c r="Y401" s="46"/>
      <c r="Z401" s="25"/>
      <c r="AA401" s="43"/>
      <c r="AB401" s="91">
        <f t="shared" si="12"/>
        <v>3216.66666666667</v>
      </c>
      <c r="AC401" s="38">
        <f t="shared" si="13"/>
        <v>2251.66666666667</v>
      </c>
    </row>
    <row r="402" ht="15" customHeight="1" spans="1:29">
      <c r="A402" s="15">
        <v>397</v>
      </c>
      <c r="B402" s="15" t="s">
        <v>42</v>
      </c>
      <c r="C402" s="15" t="s">
        <v>776</v>
      </c>
      <c r="D402" s="22" t="s">
        <v>869</v>
      </c>
      <c r="E402" s="22" t="s">
        <v>870</v>
      </c>
      <c r="F402" s="22" t="s">
        <v>57</v>
      </c>
      <c r="G402" s="22" t="s">
        <v>420</v>
      </c>
      <c r="H402" s="22" t="s">
        <v>10</v>
      </c>
      <c r="I402" s="30">
        <v>58.1029073230386</v>
      </c>
      <c r="J402" s="30">
        <v>58.09</v>
      </c>
      <c r="K402" s="22" t="s">
        <v>48</v>
      </c>
      <c r="L402" s="66" t="s">
        <v>159</v>
      </c>
      <c r="M402" s="67" t="s">
        <v>50</v>
      </c>
      <c r="N402" s="65" t="s">
        <v>51</v>
      </c>
      <c r="O402" s="68" t="s">
        <v>52</v>
      </c>
      <c r="P402" s="69"/>
      <c r="Q402" s="74"/>
      <c r="R402" s="77"/>
      <c r="S402" s="75"/>
      <c r="T402" s="78"/>
      <c r="U402" s="77"/>
      <c r="V402" s="28">
        <v>1.819181</v>
      </c>
      <c r="W402" s="29">
        <v>38600</v>
      </c>
      <c r="X402" s="26"/>
      <c r="Y402" s="46"/>
      <c r="Z402" s="25"/>
      <c r="AA402" s="43"/>
      <c r="AB402" s="91">
        <f t="shared" si="12"/>
        <v>3216.66666666667</v>
      </c>
      <c r="AC402" s="38">
        <f t="shared" si="13"/>
        <v>2251.66666666667</v>
      </c>
    </row>
    <row r="403" ht="15" customHeight="1" spans="1:32">
      <c r="A403" s="15">
        <v>398</v>
      </c>
      <c r="B403" s="15" t="s">
        <v>42</v>
      </c>
      <c r="C403" s="15" t="s">
        <v>776</v>
      </c>
      <c r="D403" s="22" t="s">
        <v>871</v>
      </c>
      <c r="E403" s="22" t="s">
        <v>872</v>
      </c>
      <c r="F403" s="22" t="s">
        <v>71</v>
      </c>
      <c r="G403" s="22" t="s">
        <v>429</v>
      </c>
      <c r="H403" s="22" t="s">
        <v>38</v>
      </c>
      <c r="I403" s="30">
        <v>48.8108934154997</v>
      </c>
      <c r="J403" s="30">
        <v>48.8</v>
      </c>
      <c r="K403" s="22" t="s">
        <v>48</v>
      </c>
      <c r="L403" s="66" t="s">
        <v>159</v>
      </c>
      <c r="M403" s="67" t="s">
        <v>50</v>
      </c>
      <c r="N403" s="65" t="s">
        <v>51</v>
      </c>
      <c r="O403" s="68" t="s">
        <v>52</v>
      </c>
      <c r="P403" s="69"/>
      <c r="Q403" s="74"/>
      <c r="R403" s="77"/>
      <c r="S403" s="75"/>
      <c r="T403" s="78"/>
      <c r="U403" s="77"/>
      <c r="V403" s="28">
        <v>1.76337968352</v>
      </c>
      <c r="W403" s="29">
        <v>31400</v>
      </c>
      <c r="X403" s="26"/>
      <c r="Y403" s="46"/>
      <c r="Z403" s="25"/>
      <c r="AA403" s="43"/>
      <c r="AB403" s="91">
        <f t="shared" si="12"/>
        <v>2616.66666666667</v>
      </c>
      <c r="AC403" s="38">
        <f t="shared" si="13"/>
        <v>1831.66666666667</v>
      </c>
      <c r="AE403" s="1"/>
      <c r="AF403" s="1"/>
    </row>
    <row r="404" ht="15" customHeight="1" spans="1:32">
      <c r="A404" s="15">
        <v>399</v>
      </c>
      <c r="B404" s="15" t="s">
        <v>42</v>
      </c>
      <c r="C404" s="15" t="s">
        <v>776</v>
      </c>
      <c r="D404" s="22" t="s">
        <v>873</v>
      </c>
      <c r="E404" s="22" t="s">
        <v>874</v>
      </c>
      <c r="F404" s="22" t="s">
        <v>46</v>
      </c>
      <c r="G404" s="22" t="s">
        <v>429</v>
      </c>
      <c r="H404" s="22" t="s">
        <v>38</v>
      </c>
      <c r="I404" s="30">
        <v>48.8108934154997</v>
      </c>
      <c r="J404" s="30">
        <v>48.8</v>
      </c>
      <c r="K404" s="22" t="s">
        <v>48</v>
      </c>
      <c r="L404" s="66" t="s">
        <v>176</v>
      </c>
      <c r="M404" s="67" t="s">
        <v>50</v>
      </c>
      <c r="N404" s="65" t="s">
        <v>51</v>
      </c>
      <c r="O404" s="68" t="s">
        <v>52</v>
      </c>
      <c r="P404" s="69"/>
      <c r="Q404" s="74"/>
      <c r="R404" s="77"/>
      <c r="S404" s="75"/>
      <c r="T404" s="78"/>
      <c r="U404" s="77"/>
      <c r="V404" s="28">
        <v>1.83535436448</v>
      </c>
      <c r="W404" s="29">
        <v>32700</v>
      </c>
      <c r="X404" s="26"/>
      <c r="Y404" s="46"/>
      <c r="Z404" s="25"/>
      <c r="AA404" s="43"/>
      <c r="AB404" s="91">
        <f t="shared" si="12"/>
        <v>2725</v>
      </c>
      <c r="AC404" s="38">
        <f t="shared" si="13"/>
        <v>1907.5</v>
      </c>
      <c r="AE404" s="1"/>
      <c r="AF404" s="1"/>
    </row>
    <row r="405" ht="15" customHeight="1" spans="1:29">
      <c r="A405" s="15">
        <v>400</v>
      </c>
      <c r="B405" s="15" t="s">
        <v>42</v>
      </c>
      <c r="C405" s="15" t="s">
        <v>776</v>
      </c>
      <c r="D405" s="22" t="s">
        <v>875</v>
      </c>
      <c r="E405" s="22" t="s">
        <v>876</v>
      </c>
      <c r="F405" s="22" t="s">
        <v>57</v>
      </c>
      <c r="G405" s="22" t="s">
        <v>420</v>
      </c>
      <c r="H405" s="22" t="s">
        <v>10</v>
      </c>
      <c r="I405" s="30">
        <v>58.1029073230386</v>
      </c>
      <c r="J405" s="30">
        <v>58.09</v>
      </c>
      <c r="K405" s="22" t="s">
        <v>48</v>
      </c>
      <c r="L405" s="66" t="s">
        <v>176</v>
      </c>
      <c r="M405" s="67" t="s">
        <v>50</v>
      </c>
      <c r="N405" s="65" t="s">
        <v>51</v>
      </c>
      <c r="O405" s="68" t="s">
        <v>52</v>
      </c>
      <c r="P405" s="69"/>
      <c r="Q405" s="74"/>
      <c r="R405" s="77"/>
      <c r="S405" s="75"/>
      <c r="T405" s="78"/>
      <c r="U405" s="77"/>
      <c r="V405" s="28">
        <v>1.819181</v>
      </c>
      <c r="W405" s="29">
        <v>38600</v>
      </c>
      <c r="X405" s="26"/>
      <c r="Y405" s="46"/>
      <c r="Z405" s="25"/>
      <c r="AA405" s="43"/>
      <c r="AB405" s="91">
        <f t="shared" si="12"/>
        <v>3216.66666666667</v>
      </c>
      <c r="AC405" s="38">
        <f t="shared" si="13"/>
        <v>2251.66666666667</v>
      </c>
    </row>
    <row r="406" ht="15" customHeight="1" spans="1:29">
      <c r="A406" s="15">
        <v>401</v>
      </c>
      <c r="B406" s="15" t="s">
        <v>42</v>
      </c>
      <c r="C406" s="15" t="s">
        <v>776</v>
      </c>
      <c r="D406" s="22" t="s">
        <v>877</v>
      </c>
      <c r="E406" s="22" t="s">
        <v>878</v>
      </c>
      <c r="F406" s="22" t="s">
        <v>57</v>
      </c>
      <c r="G406" s="22" t="s">
        <v>420</v>
      </c>
      <c r="H406" s="22" t="s">
        <v>10</v>
      </c>
      <c r="I406" s="30">
        <v>58.1029073230386</v>
      </c>
      <c r="J406" s="30">
        <v>58.09</v>
      </c>
      <c r="K406" s="22" t="s">
        <v>48</v>
      </c>
      <c r="L406" s="66" t="s">
        <v>176</v>
      </c>
      <c r="M406" s="67" t="s">
        <v>50</v>
      </c>
      <c r="N406" s="65" t="s">
        <v>51</v>
      </c>
      <c r="O406" s="68" t="s">
        <v>52</v>
      </c>
      <c r="P406" s="69"/>
      <c r="Q406" s="74"/>
      <c r="R406" s="77"/>
      <c r="S406" s="75"/>
      <c r="T406" s="78"/>
      <c r="U406" s="77"/>
      <c r="V406" s="28">
        <v>1.819181</v>
      </c>
      <c r="W406" s="29">
        <v>38600</v>
      </c>
      <c r="X406" s="26"/>
      <c r="Y406" s="46"/>
      <c r="Z406" s="25"/>
      <c r="AA406" s="43"/>
      <c r="AB406" s="91">
        <f t="shared" si="12"/>
        <v>3216.66666666667</v>
      </c>
      <c r="AC406" s="38">
        <f t="shared" si="13"/>
        <v>2251.66666666667</v>
      </c>
    </row>
    <row r="407" ht="15" customHeight="1" spans="1:29">
      <c r="A407" s="15">
        <v>402</v>
      </c>
      <c r="B407" s="15" t="s">
        <v>42</v>
      </c>
      <c r="C407" s="15" t="s">
        <v>776</v>
      </c>
      <c r="D407" s="22" t="s">
        <v>879</v>
      </c>
      <c r="E407" s="22" t="s">
        <v>880</v>
      </c>
      <c r="F407" s="22" t="s">
        <v>57</v>
      </c>
      <c r="G407" s="22" t="s">
        <v>420</v>
      </c>
      <c r="H407" s="22" t="s">
        <v>10</v>
      </c>
      <c r="I407" s="30">
        <v>58.1029073230386</v>
      </c>
      <c r="J407" s="30">
        <v>58.09</v>
      </c>
      <c r="K407" s="22" t="s">
        <v>48</v>
      </c>
      <c r="L407" s="66" t="s">
        <v>176</v>
      </c>
      <c r="M407" s="67" t="s">
        <v>50</v>
      </c>
      <c r="N407" s="65" t="s">
        <v>51</v>
      </c>
      <c r="O407" s="68" t="s">
        <v>52</v>
      </c>
      <c r="P407" s="69"/>
      <c r="Q407" s="74"/>
      <c r="R407" s="77"/>
      <c r="S407" s="75"/>
      <c r="T407" s="78"/>
      <c r="U407" s="77"/>
      <c r="V407" s="28">
        <v>1.819181</v>
      </c>
      <c r="W407" s="29">
        <v>38600</v>
      </c>
      <c r="X407" s="26"/>
      <c r="Y407" s="46"/>
      <c r="Z407" s="25"/>
      <c r="AA407" s="43"/>
      <c r="AB407" s="91">
        <f t="shared" si="12"/>
        <v>3216.66666666667</v>
      </c>
      <c r="AC407" s="38">
        <f t="shared" si="13"/>
        <v>2251.66666666667</v>
      </c>
    </row>
    <row r="408" ht="15" customHeight="1" spans="1:29">
      <c r="A408" s="15">
        <v>403</v>
      </c>
      <c r="B408" s="15" t="s">
        <v>42</v>
      </c>
      <c r="C408" s="15" t="s">
        <v>776</v>
      </c>
      <c r="D408" s="22" t="s">
        <v>881</v>
      </c>
      <c r="E408" s="22" t="s">
        <v>882</v>
      </c>
      <c r="F408" s="22" t="s">
        <v>57</v>
      </c>
      <c r="G408" s="22" t="s">
        <v>420</v>
      </c>
      <c r="H408" s="22" t="s">
        <v>10</v>
      </c>
      <c r="I408" s="30">
        <v>58.1029073230386</v>
      </c>
      <c r="J408" s="30">
        <v>58.09</v>
      </c>
      <c r="K408" s="22" t="s">
        <v>48</v>
      </c>
      <c r="L408" s="66" t="s">
        <v>176</v>
      </c>
      <c r="M408" s="67" t="s">
        <v>50</v>
      </c>
      <c r="N408" s="65" t="s">
        <v>51</v>
      </c>
      <c r="O408" s="68" t="s">
        <v>52</v>
      </c>
      <c r="P408" s="69"/>
      <c r="Q408" s="74"/>
      <c r="R408" s="77"/>
      <c r="S408" s="75"/>
      <c r="T408" s="78"/>
      <c r="U408" s="77"/>
      <c r="V408" s="28">
        <v>1.819181</v>
      </c>
      <c r="W408" s="29">
        <v>38600</v>
      </c>
      <c r="X408" s="26"/>
      <c r="Y408" s="46"/>
      <c r="Z408" s="25"/>
      <c r="AA408" s="43"/>
      <c r="AB408" s="91">
        <f t="shared" si="12"/>
        <v>3216.66666666667</v>
      </c>
      <c r="AC408" s="38">
        <f t="shared" si="13"/>
        <v>2251.66666666667</v>
      </c>
    </row>
    <row r="409" ht="15" customHeight="1" spans="1:29">
      <c r="A409" s="15">
        <v>404</v>
      </c>
      <c r="B409" s="15" t="s">
        <v>42</v>
      </c>
      <c r="C409" s="15" t="s">
        <v>776</v>
      </c>
      <c r="D409" s="22" t="s">
        <v>883</v>
      </c>
      <c r="E409" s="22" t="s">
        <v>884</v>
      </c>
      <c r="F409" s="22" t="s">
        <v>57</v>
      </c>
      <c r="G409" s="22" t="s">
        <v>420</v>
      </c>
      <c r="H409" s="22" t="s">
        <v>10</v>
      </c>
      <c r="I409" s="30">
        <v>58.1029073230386</v>
      </c>
      <c r="J409" s="30">
        <v>58.09</v>
      </c>
      <c r="K409" s="22" t="s">
        <v>48</v>
      </c>
      <c r="L409" s="66" t="s">
        <v>176</v>
      </c>
      <c r="M409" s="67" t="s">
        <v>50</v>
      </c>
      <c r="N409" s="65" t="s">
        <v>51</v>
      </c>
      <c r="O409" s="68" t="s">
        <v>52</v>
      </c>
      <c r="P409" s="69"/>
      <c r="Q409" s="74"/>
      <c r="R409" s="77"/>
      <c r="S409" s="75"/>
      <c r="T409" s="78"/>
      <c r="U409" s="77"/>
      <c r="V409" s="28">
        <v>1.819181</v>
      </c>
      <c r="W409" s="29">
        <v>38600</v>
      </c>
      <c r="X409" s="26"/>
      <c r="Y409" s="46"/>
      <c r="Z409" s="25"/>
      <c r="AA409" s="43"/>
      <c r="AB409" s="91">
        <f t="shared" si="12"/>
        <v>3216.66666666667</v>
      </c>
      <c r="AC409" s="38">
        <f t="shared" si="13"/>
        <v>2251.66666666667</v>
      </c>
    </row>
    <row r="410" ht="15" customHeight="1" spans="1:29">
      <c r="A410" s="15">
        <v>405</v>
      </c>
      <c r="B410" s="15" t="s">
        <v>42</v>
      </c>
      <c r="C410" s="15" t="s">
        <v>776</v>
      </c>
      <c r="D410" s="22" t="s">
        <v>885</v>
      </c>
      <c r="E410" s="22" t="s">
        <v>886</v>
      </c>
      <c r="F410" s="22" t="s">
        <v>57</v>
      </c>
      <c r="G410" s="22" t="s">
        <v>420</v>
      </c>
      <c r="H410" s="22" t="s">
        <v>10</v>
      </c>
      <c r="I410" s="30">
        <v>58.1029073230386</v>
      </c>
      <c r="J410" s="30">
        <v>58.09</v>
      </c>
      <c r="K410" s="22" t="s">
        <v>48</v>
      </c>
      <c r="L410" s="66" t="s">
        <v>176</v>
      </c>
      <c r="M410" s="67" t="s">
        <v>50</v>
      </c>
      <c r="N410" s="65" t="s">
        <v>51</v>
      </c>
      <c r="O410" s="68" t="s">
        <v>52</v>
      </c>
      <c r="P410" s="69"/>
      <c r="Q410" s="74"/>
      <c r="R410" s="77"/>
      <c r="S410" s="75"/>
      <c r="T410" s="78"/>
      <c r="U410" s="77"/>
      <c r="V410" s="28">
        <v>1.819181</v>
      </c>
      <c r="W410" s="29">
        <v>38600</v>
      </c>
      <c r="X410" s="26"/>
      <c r="Y410" s="46"/>
      <c r="Z410" s="25"/>
      <c r="AA410" s="43"/>
      <c r="AB410" s="91">
        <f t="shared" si="12"/>
        <v>3216.66666666667</v>
      </c>
      <c r="AC410" s="38">
        <f t="shared" si="13"/>
        <v>2251.66666666667</v>
      </c>
    </row>
    <row r="411" ht="15" customHeight="1" spans="1:32">
      <c r="A411" s="15">
        <v>406</v>
      </c>
      <c r="B411" s="15" t="s">
        <v>42</v>
      </c>
      <c r="C411" s="15" t="s">
        <v>776</v>
      </c>
      <c r="D411" s="22" t="s">
        <v>887</v>
      </c>
      <c r="E411" s="22" t="s">
        <v>888</v>
      </c>
      <c r="F411" s="22" t="s">
        <v>71</v>
      </c>
      <c r="G411" s="22" t="s">
        <v>429</v>
      </c>
      <c r="H411" s="22" t="s">
        <v>38</v>
      </c>
      <c r="I411" s="30">
        <v>48.8108934154997</v>
      </c>
      <c r="J411" s="30">
        <v>48.8</v>
      </c>
      <c r="K411" s="22" t="s">
        <v>48</v>
      </c>
      <c r="L411" s="66" t="s">
        <v>176</v>
      </c>
      <c r="M411" s="67" t="s">
        <v>50</v>
      </c>
      <c r="N411" s="65" t="s">
        <v>51</v>
      </c>
      <c r="O411" s="68" t="s">
        <v>52</v>
      </c>
      <c r="P411" s="69"/>
      <c r="Q411" s="74"/>
      <c r="R411" s="77"/>
      <c r="S411" s="75"/>
      <c r="T411" s="78"/>
      <c r="U411" s="77"/>
      <c r="V411" s="28">
        <v>1.76337968352</v>
      </c>
      <c r="W411" s="29">
        <v>31400</v>
      </c>
      <c r="X411" s="26"/>
      <c r="Y411" s="46"/>
      <c r="Z411" s="25"/>
      <c r="AA411" s="43"/>
      <c r="AB411" s="91">
        <f t="shared" si="12"/>
        <v>2616.66666666667</v>
      </c>
      <c r="AC411" s="38">
        <f t="shared" si="13"/>
        <v>1831.66666666667</v>
      </c>
      <c r="AE411" s="1"/>
      <c r="AF411" s="1"/>
    </row>
    <row r="412" ht="15" customHeight="1" spans="1:32">
      <c r="A412" s="15">
        <v>407</v>
      </c>
      <c r="B412" s="15" t="s">
        <v>42</v>
      </c>
      <c r="C412" s="15" t="s">
        <v>776</v>
      </c>
      <c r="D412" s="22" t="s">
        <v>889</v>
      </c>
      <c r="E412" s="22" t="s">
        <v>890</v>
      </c>
      <c r="F412" s="22" t="s">
        <v>46</v>
      </c>
      <c r="G412" s="22" t="s">
        <v>429</v>
      </c>
      <c r="H412" s="22" t="s">
        <v>38</v>
      </c>
      <c r="I412" s="30">
        <v>48.8108934154997</v>
      </c>
      <c r="J412" s="30">
        <v>48.8</v>
      </c>
      <c r="K412" s="22" t="s">
        <v>48</v>
      </c>
      <c r="L412" s="66" t="s">
        <v>193</v>
      </c>
      <c r="M412" s="67" t="s">
        <v>50</v>
      </c>
      <c r="N412" s="65" t="s">
        <v>51</v>
      </c>
      <c r="O412" s="68" t="s">
        <v>52</v>
      </c>
      <c r="P412" s="69"/>
      <c r="Q412" s="74"/>
      <c r="R412" s="77"/>
      <c r="S412" s="75"/>
      <c r="T412" s="78"/>
      <c r="U412" s="77"/>
      <c r="V412" s="28">
        <v>1.8720614517696</v>
      </c>
      <c r="W412" s="29">
        <v>33300</v>
      </c>
      <c r="X412" s="26"/>
      <c r="Y412" s="46"/>
      <c r="Z412" s="25"/>
      <c r="AA412" s="43"/>
      <c r="AB412" s="91">
        <f t="shared" si="12"/>
        <v>2775</v>
      </c>
      <c r="AC412" s="38">
        <f t="shared" si="13"/>
        <v>1942.5</v>
      </c>
      <c r="AE412" s="1"/>
      <c r="AF412" s="1"/>
    </row>
    <row r="413" ht="15" customHeight="1" spans="1:29">
      <c r="A413" s="15">
        <v>408</v>
      </c>
      <c r="B413" s="15" t="s">
        <v>42</v>
      </c>
      <c r="C413" s="15" t="s">
        <v>776</v>
      </c>
      <c r="D413" s="22" t="s">
        <v>891</v>
      </c>
      <c r="E413" s="22" t="s">
        <v>892</v>
      </c>
      <c r="F413" s="22" t="s">
        <v>57</v>
      </c>
      <c r="G413" s="22" t="s">
        <v>420</v>
      </c>
      <c r="H413" s="22" t="s">
        <v>10</v>
      </c>
      <c r="I413" s="30">
        <v>58.1029073230386</v>
      </c>
      <c r="J413" s="30">
        <v>58.09</v>
      </c>
      <c r="K413" s="22" t="s">
        <v>48</v>
      </c>
      <c r="L413" s="66" t="s">
        <v>193</v>
      </c>
      <c r="M413" s="67" t="s">
        <v>50</v>
      </c>
      <c r="N413" s="65" t="s">
        <v>51</v>
      </c>
      <c r="O413" s="68" t="s">
        <v>52</v>
      </c>
      <c r="P413" s="69"/>
      <c r="Q413" s="74"/>
      <c r="R413" s="77"/>
      <c r="S413" s="75"/>
      <c r="T413" s="78"/>
      <c r="U413" s="77"/>
      <c r="V413" s="28">
        <v>1.85556462</v>
      </c>
      <c r="W413" s="29">
        <v>39300</v>
      </c>
      <c r="X413" s="26"/>
      <c r="Y413" s="46"/>
      <c r="Z413" s="25"/>
      <c r="AA413" s="43"/>
      <c r="AB413" s="91">
        <f t="shared" si="12"/>
        <v>3275</v>
      </c>
      <c r="AC413" s="38">
        <f t="shared" si="13"/>
        <v>2292.5</v>
      </c>
    </row>
    <row r="414" ht="15" customHeight="1" spans="1:29">
      <c r="A414" s="15">
        <v>409</v>
      </c>
      <c r="B414" s="15" t="s">
        <v>42</v>
      </c>
      <c r="C414" s="15" t="s">
        <v>776</v>
      </c>
      <c r="D414" s="22" t="s">
        <v>893</v>
      </c>
      <c r="E414" s="22" t="s">
        <v>894</v>
      </c>
      <c r="F414" s="22" t="s">
        <v>57</v>
      </c>
      <c r="G414" s="22" t="s">
        <v>420</v>
      </c>
      <c r="H414" s="22" t="s">
        <v>10</v>
      </c>
      <c r="I414" s="30">
        <v>58.1029073230386</v>
      </c>
      <c r="J414" s="30">
        <v>58.09</v>
      </c>
      <c r="K414" s="22" t="s">
        <v>48</v>
      </c>
      <c r="L414" s="66" t="s">
        <v>193</v>
      </c>
      <c r="M414" s="67" t="s">
        <v>50</v>
      </c>
      <c r="N414" s="65" t="s">
        <v>51</v>
      </c>
      <c r="O414" s="68" t="s">
        <v>52</v>
      </c>
      <c r="P414" s="69"/>
      <c r="Q414" s="74"/>
      <c r="R414" s="77"/>
      <c r="S414" s="75"/>
      <c r="T414" s="78"/>
      <c r="U414" s="77"/>
      <c r="V414" s="28">
        <v>1.85556462</v>
      </c>
      <c r="W414" s="29">
        <v>39300</v>
      </c>
      <c r="X414" s="26"/>
      <c r="Y414" s="46"/>
      <c r="Z414" s="25"/>
      <c r="AA414" s="43"/>
      <c r="AB414" s="91">
        <f t="shared" si="12"/>
        <v>3275</v>
      </c>
      <c r="AC414" s="38">
        <f t="shared" si="13"/>
        <v>2292.5</v>
      </c>
    </row>
    <row r="415" ht="15" customHeight="1" spans="1:29">
      <c r="A415" s="15">
        <v>410</v>
      </c>
      <c r="B415" s="15" t="s">
        <v>42</v>
      </c>
      <c r="C415" s="15" t="s">
        <v>776</v>
      </c>
      <c r="D415" s="22" t="s">
        <v>895</v>
      </c>
      <c r="E415" s="22" t="s">
        <v>896</v>
      </c>
      <c r="F415" s="22" t="s">
        <v>57</v>
      </c>
      <c r="G415" s="22" t="s">
        <v>420</v>
      </c>
      <c r="H415" s="22" t="s">
        <v>10</v>
      </c>
      <c r="I415" s="30">
        <v>58.1029073230386</v>
      </c>
      <c r="J415" s="30">
        <v>58.09</v>
      </c>
      <c r="K415" s="22" t="s">
        <v>48</v>
      </c>
      <c r="L415" s="66" t="s">
        <v>193</v>
      </c>
      <c r="M415" s="67" t="s">
        <v>50</v>
      </c>
      <c r="N415" s="65" t="s">
        <v>51</v>
      </c>
      <c r="O415" s="68" t="s">
        <v>52</v>
      </c>
      <c r="P415" s="69"/>
      <c r="Q415" s="74"/>
      <c r="R415" s="77"/>
      <c r="S415" s="75"/>
      <c r="T415" s="78"/>
      <c r="U415" s="77"/>
      <c r="V415" s="28">
        <v>1.85556462</v>
      </c>
      <c r="W415" s="29">
        <v>39300</v>
      </c>
      <c r="X415" s="26"/>
      <c r="Y415" s="46"/>
      <c r="Z415" s="25"/>
      <c r="AA415" s="43"/>
      <c r="AB415" s="91">
        <f t="shared" si="12"/>
        <v>3275</v>
      </c>
      <c r="AC415" s="38">
        <f t="shared" si="13"/>
        <v>2292.5</v>
      </c>
    </row>
    <row r="416" ht="15" customHeight="1" spans="1:29">
      <c r="A416" s="15">
        <v>411</v>
      </c>
      <c r="B416" s="15" t="s">
        <v>42</v>
      </c>
      <c r="C416" s="15" t="s">
        <v>776</v>
      </c>
      <c r="D416" s="22" t="s">
        <v>897</v>
      </c>
      <c r="E416" s="22" t="s">
        <v>898</v>
      </c>
      <c r="F416" s="22" t="s">
        <v>57</v>
      </c>
      <c r="G416" s="22" t="s">
        <v>420</v>
      </c>
      <c r="H416" s="22" t="s">
        <v>10</v>
      </c>
      <c r="I416" s="30">
        <v>58.1029073230386</v>
      </c>
      <c r="J416" s="30">
        <v>58.09</v>
      </c>
      <c r="K416" s="22" t="s">
        <v>48</v>
      </c>
      <c r="L416" s="66" t="s">
        <v>193</v>
      </c>
      <c r="M416" s="67" t="s">
        <v>50</v>
      </c>
      <c r="N416" s="65" t="s">
        <v>51</v>
      </c>
      <c r="O416" s="68" t="s">
        <v>52</v>
      </c>
      <c r="P416" s="69"/>
      <c r="Q416" s="74"/>
      <c r="R416" s="77"/>
      <c r="S416" s="75"/>
      <c r="T416" s="78"/>
      <c r="U416" s="77"/>
      <c r="V416" s="28">
        <v>1.85556462</v>
      </c>
      <c r="W416" s="29">
        <v>39300</v>
      </c>
      <c r="X416" s="26"/>
      <c r="Y416" s="46"/>
      <c r="Z416" s="25"/>
      <c r="AA416" s="43"/>
      <c r="AB416" s="91">
        <f t="shared" si="12"/>
        <v>3275</v>
      </c>
      <c r="AC416" s="38">
        <f t="shared" si="13"/>
        <v>2292.5</v>
      </c>
    </row>
    <row r="417" ht="15" customHeight="1" spans="1:29">
      <c r="A417" s="15">
        <v>412</v>
      </c>
      <c r="B417" s="15" t="s">
        <v>42</v>
      </c>
      <c r="C417" s="15" t="s">
        <v>776</v>
      </c>
      <c r="D417" s="22" t="s">
        <v>899</v>
      </c>
      <c r="E417" s="22" t="s">
        <v>900</v>
      </c>
      <c r="F417" s="22" t="s">
        <v>57</v>
      </c>
      <c r="G417" s="22" t="s">
        <v>420</v>
      </c>
      <c r="H417" s="22" t="s">
        <v>10</v>
      </c>
      <c r="I417" s="30">
        <v>58.1029073230386</v>
      </c>
      <c r="J417" s="30">
        <v>58.09</v>
      </c>
      <c r="K417" s="22" t="s">
        <v>48</v>
      </c>
      <c r="L417" s="66" t="s">
        <v>193</v>
      </c>
      <c r="M417" s="67" t="s">
        <v>50</v>
      </c>
      <c r="N417" s="65" t="s">
        <v>51</v>
      </c>
      <c r="O417" s="68" t="s">
        <v>52</v>
      </c>
      <c r="P417" s="69"/>
      <c r="Q417" s="74"/>
      <c r="R417" s="77"/>
      <c r="S417" s="75"/>
      <c r="T417" s="78"/>
      <c r="U417" s="77"/>
      <c r="V417" s="28">
        <v>1.85556462</v>
      </c>
      <c r="W417" s="29">
        <v>39300</v>
      </c>
      <c r="X417" s="26"/>
      <c r="Y417" s="46"/>
      <c r="Z417" s="25"/>
      <c r="AA417" s="43"/>
      <c r="AB417" s="91">
        <f t="shared" si="12"/>
        <v>3275</v>
      </c>
      <c r="AC417" s="38">
        <f t="shared" si="13"/>
        <v>2292.5</v>
      </c>
    </row>
    <row r="418" ht="15" customHeight="1" spans="1:29">
      <c r="A418" s="15">
        <v>413</v>
      </c>
      <c r="B418" s="15" t="s">
        <v>42</v>
      </c>
      <c r="C418" s="15" t="s">
        <v>776</v>
      </c>
      <c r="D418" s="22" t="s">
        <v>901</v>
      </c>
      <c r="E418" s="22" t="s">
        <v>902</v>
      </c>
      <c r="F418" s="22" t="s">
        <v>57</v>
      </c>
      <c r="G418" s="22" t="s">
        <v>420</v>
      </c>
      <c r="H418" s="22" t="s">
        <v>10</v>
      </c>
      <c r="I418" s="30">
        <v>58.1029073230386</v>
      </c>
      <c r="J418" s="30">
        <v>58.09</v>
      </c>
      <c r="K418" s="22" t="s">
        <v>48</v>
      </c>
      <c r="L418" s="66" t="s">
        <v>193</v>
      </c>
      <c r="M418" s="67" t="s">
        <v>50</v>
      </c>
      <c r="N418" s="65" t="s">
        <v>51</v>
      </c>
      <c r="O418" s="68" t="s">
        <v>52</v>
      </c>
      <c r="P418" s="69"/>
      <c r="Q418" s="74"/>
      <c r="R418" s="77"/>
      <c r="S418" s="75"/>
      <c r="T418" s="78"/>
      <c r="U418" s="77"/>
      <c r="V418" s="28">
        <v>1.85556462</v>
      </c>
      <c r="W418" s="29">
        <v>39300</v>
      </c>
      <c r="X418" s="26"/>
      <c r="Y418" s="46"/>
      <c r="Z418" s="25"/>
      <c r="AA418" s="43"/>
      <c r="AB418" s="91">
        <f t="shared" si="12"/>
        <v>3275</v>
      </c>
      <c r="AC418" s="38">
        <f t="shared" si="13"/>
        <v>2292.5</v>
      </c>
    </row>
    <row r="419" ht="15" customHeight="1" spans="1:32">
      <c r="A419" s="15">
        <v>414</v>
      </c>
      <c r="B419" s="15" t="s">
        <v>42</v>
      </c>
      <c r="C419" s="15" t="s">
        <v>776</v>
      </c>
      <c r="D419" s="22" t="s">
        <v>903</v>
      </c>
      <c r="E419" s="22" t="s">
        <v>904</v>
      </c>
      <c r="F419" s="22" t="s">
        <v>71</v>
      </c>
      <c r="G419" s="22" t="s">
        <v>429</v>
      </c>
      <c r="H419" s="22" t="s">
        <v>38</v>
      </c>
      <c r="I419" s="30">
        <v>48.8108934154997</v>
      </c>
      <c r="J419" s="30">
        <v>48.8</v>
      </c>
      <c r="K419" s="22" t="s">
        <v>48</v>
      </c>
      <c r="L419" s="66" t="s">
        <v>193</v>
      </c>
      <c r="M419" s="67" t="s">
        <v>50</v>
      </c>
      <c r="N419" s="65" t="s">
        <v>51</v>
      </c>
      <c r="O419" s="68" t="s">
        <v>52</v>
      </c>
      <c r="P419" s="69"/>
      <c r="Q419" s="74"/>
      <c r="R419" s="77"/>
      <c r="S419" s="75"/>
      <c r="T419" s="78"/>
      <c r="U419" s="77"/>
      <c r="V419" s="28">
        <v>1.7986472771904</v>
      </c>
      <c r="W419" s="29">
        <v>32000</v>
      </c>
      <c r="X419" s="26"/>
      <c r="Y419" s="46"/>
      <c r="Z419" s="25"/>
      <c r="AA419" s="43"/>
      <c r="AB419" s="91">
        <f t="shared" si="12"/>
        <v>2666.66666666667</v>
      </c>
      <c r="AC419" s="38">
        <f t="shared" si="13"/>
        <v>1866.66666666667</v>
      </c>
      <c r="AE419" s="1"/>
      <c r="AF419" s="1"/>
    </row>
    <row r="420" ht="15" customHeight="1" spans="1:32">
      <c r="A420" s="15">
        <v>415</v>
      </c>
      <c r="B420" s="15" t="s">
        <v>42</v>
      </c>
      <c r="C420" s="15" t="s">
        <v>776</v>
      </c>
      <c r="D420" s="22" t="s">
        <v>905</v>
      </c>
      <c r="E420" s="22" t="s">
        <v>906</v>
      </c>
      <c r="F420" s="22" t="s">
        <v>46</v>
      </c>
      <c r="G420" s="22" t="s">
        <v>429</v>
      </c>
      <c r="H420" s="22" t="s">
        <v>38</v>
      </c>
      <c r="I420" s="30">
        <v>48.8108934154997</v>
      </c>
      <c r="J420" s="30">
        <v>48.8</v>
      </c>
      <c r="K420" s="22" t="s">
        <v>48</v>
      </c>
      <c r="L420" s="66" t="s">
        <v>210</v>
      </c>
      <c r="M420" s="67" t="s">
        <v>50</v>
      </c>
      <c r="N420" s="65" t="s">
        <v>51</v>
      </c>
      <c r="O420" s="68" t="s">
        <v>52</v>
      </c>
      <c r="P420" s="69"/>
      <c r="Q420" s="74"/>
      <c r="R420" s="77"/>
      <c r="S420" s="75"/>
      <c r="T420" s="78"/>
      <c r="U420" s="77"/>
      <c r="V420" s="28">
        <v>1.8720614517696</v>
      </c>
      <c r="W420" s="29">
        <v>33300</v>
      </c>
      <c r="X420" s="26"/>
      <c r="Y420" s="46"/>
      <c r="Z420" s="25"/>
      <c r="AA420" s="43"/>
      <c r="AB420" s="91">
        <f t="shared" si="12"/>
        <v>2775</v>
      </c>
      <c r="AC420" s="38">
        <f t="shared" si="13"/>
        <v>1942.5</v>
      </c>
      <c r="AE420" s="1"/>
      <c r="AF420" s="1"/>
    </row>
    <row r="421" ht="15" customHeight="1" spans="1:29">
      <c r="A421" s="15">
        <v>416</v>
      </c>
      <c r="B421" s="15" t="s">
        <v>42</v>
      </c>
      <c r="C421" s="15" t="s">
        <v>776</v>
      </c>
      <c r="D421" s="22" t="s">
        <v>907</v>
      </c>
      <c r="E421" s="22" t="s">
        <v>908</v>
      </c>
      <c r="F421" s="22" t="s">
        <v>57</v>
      </c>
      <c r="G421" s="22" t="s">
        <v>420</v>
      </c>
      <c r="H421" s="22" t="s">
        <v>10</v>
      </c>
      <c r="I421" s="30">
        <v>58.1029073230386</v>
      </c>
      <c r="J421" s="30">
        <v>58.09</v>
      </c>
      <c r="K421" s="22" t="s">
        <v>48</v>
      </c>
      <c r="L421" s="66" t="s">
        <v>210</v>
      </c>
      <c r="M421" s="67" t="s">
        <v>50</v>
      </c>
      <c r="N421" s="65" t="s">
        <v>51</v>
      </c>
      <c r="O421" s="68" t="s">
        <v>52</v>
      </c>
      <c r="P421" s="69"/>
      <c r="Q421" s="74"/>
      <c r="R421" s="77"/>
      <c r="S421" s="75"/>
      <c r="T421" s="78"/>
      <c r="U421" s="77"/>
      <c r="V421" s="28">
        <v>1.85556462</v>
      </c>
      <c r="W421" s="29">
        <v>39300</v>
      </c>
      <c r="X421" s="26"/>
      <c r="Y421" s="46"/>
      <c r="Z421" s="25"/>
      <c r="AA421" s="43"/>
      <c r="AB421" s="91">
        <f t="shared" si="12"/>
        <v>3275</v>
      </c>
      <c r="AC421" s="38">
        <f t="shared" si="13"/>
        <v>2292.5</v>
      </c>
    </row>
    <row r="422" ht="15" customHeight="1" spans="1:29">
      <c r="A422" s="15">
        <v>417</v>
      </c>
      <c r="B422" s="15" t="s">
        <v>42</v>
      </c>
      <c r="C422" s="15" t="s">
        <v>776</v>
      </c>
      <c r="D422" s="22" t="s">
        <v>909</v>
      </c>
      <c r="E422" s="22" t="s">
        <v>910</v>
      </c>
      <c r="F422" s="22" t="s">
        <v>57</v>
      </c>
      <c r="G422" s="22" t="s">
        <v>420</v>
      </c>
      <c r="H422" s="22" t="s">
        <v>10</v>
      </c>
      <c r="I422" s="30">
        <v>58.1029073230386</v>
      </c>
      <c r="J422" s="30">
        <v>58.09</v>
      </c>
      <c r="K422" s="22" t="s">
        <v>48</v>
      </c>
      <c r="L422" s="66" t="s">
        <v>210</v>
      </c>
      <c r="M422" s="67" t="s">
        <v>50</v>
      </c>
      <c r="N422" s="65" t="s">
        <v>51</v>
      </c>
      <c r="O422" s="68" t="s">
        <v>52</v>
      </c>
      <c r="P422" s="69"/>
      <c r="Q422" s="74"/>
      <c r="R422" s="77"/>
      <c r="S422" s="75"/>
      <c r="T422" s="78"/>
      <c r="U422" s="77"/>
      <c r="V422" s="28">
        <v>1.85556462</v>
      </c>
      <c r="W422" s="29">
        <v>39300</v>
      </c>
      <c r="X422" s="26"/>
      <c r="Y422" s="46"/>
      <c r="Z422" s="25"/>
      <c r="AA422" s="43"/>
      <c r="AB422" s="91">
        <f t="shared" si="12"/>
        <v>3275</v>
      </c>
      <c r="AC422" s="38">
        <f t="shared" si="13"/>
        <v>2292.5</v>
      </c>
    </row>
    <row r="423" ht="15" customHeight="1" spans="1:29">
      <c r="A423" s="15">
        <v>418</v>
      </c>
      <c r="B423" s="15" t="s">
        <v>42</v>
      </c>
      <c r="C423" s="15" t="s">
        <v>776</v>
      </c>
      <c r="D423" s="22" t="s">
        <v>911</v>
      </c>
      <c r="E423" s="22" t="s">
        <v>912</v>
      </c>
      <c r="F423" s="22" t="s">
        <v>57</v>
      </c>
      <c r="G423" s="22" t="s">
        <v>420</v>
      </c>
      <c r="H423" s="22" t="s">
        <v>10</v>
      </c>
      <c r="I423" s="30">
        <v>58.1029073230386</v>
      </c>
      <c r="J423" s="30">
        <v>58.09</v>
      </c>
      <c r="K423" s="22" t="s">
        <v>48</v>
      </c>
      <c r="L423" s="66" t="s">
        <v>210</v>
      </c>
      <c r="M423" s="67" t="s">
        <v>50</v>
      </c>
      <c r="N423" s="65" t="s">
        <v>51</v>
      </c>
      <c r="O423" s="68" t="s">
        <v>52</v>
      </c>
      <c r="P423" s="69"/>
      <c r="Q423" s="74"/>
      <c r="R423" s="77"/>
      <c r="S423" s="75"/>
      <c r="T423" s="78"/>
      <c r="U423" s="77"/>
      <c r="V423" s="28">
        <v>1.85556462</v>
      </c>
      <c r="W423" s="29">
        <v>39300</v>
      </c>
      <c r="X423" s="26"/>
      <c r="Y423" s="46"/>
      <c r="Z423" s="25"/>
      <c r="AA423" s="43"/>
      <c r="AB423" s="91">
        <f t="shared" si="12"/>
        <v>3275</v>
      </c>
      <c r="AC423" s="38">
        <f t="shared" si="13"/>
        <v>2292.5</v>
      </c>
    </row>
    <row r="424" ht="15" customHeight="1" spans="1:29">
      <c r="A424" s="15">
        <v>419</v>
      </c>
      <c r="B424" s="15" t="s">
        <v>42</v>
      </c>
      <c r="C424" s="15" t="s">
        <v>776</v>
      </c>
      <c r="D424" s="22" t="s">
        <v>913</v>
      </c>
      <c r="E424" s="22" t="s">
        <v>914</v>
      </c>
      <c r="F424" s="22" t="s">
        <v>57</v>
      </c>
      <c r="G424" s="22" t="s">
        <v>420</v>
      </c>
      <c r="H424" s="22" t="s">
        <v>10</v>
      </c>
      <c r="I424" s="30">
        <v>58.1029073230386</v>
      </c>
      <c r="J424" s="30">
        <v>58.09</v>
      </c>
      <c r="K424" s="22" t="s">
        <v>48</v>
      </c>
      <c r="L424" s="66" t="s">
        <v>210</v>
      </c>
      <c r="M424" s="67" t="s">
        <v>50</v>
      </c>
      <c r="N424" s="65" t="s">
        <v>51</v>
      </c>
      <c r="O424" s="68" t="s">
        <v>52</v>
      </c>
      <c r="P424" s="69"/>
      <c r="Q424" s="74"/>
      <c r="R424" s="77"/>
      <c r="S424" s="75"/>
      <c r="T424" s="78"/>
      <c r="U424" s="77"/>
      <c r="V424" s="28">
        <v>1.85556462</v>
      </c>
      <c r="W424" s="29">
        <v>39300</v>
      </c>
      <c r="X424" s="26"/>
      <c r="Y424" s="46"/>
      <c r="Z424" s="25"/>
      <c r="AA424" s="43"/>
      <c r="AB424" s="91">
        <f t="shared" si="12"/>
        <v>3275</v>
      </c>
      <c r="AC424" s="38">
        <f t="shared" si="13"/>
        <v>2292.5</v>
      </c>
    </row>
    <row r="425" ht="15" customHeight="1" spans="1:29">
      <c r="A425" s="15">
        <v>420</v>
      </c>
      <c r="B425" s="15" t="s">
        <v>42</v>
      </c>
      <c r="C425" s="15" t="s">
        <v>776</v>
      </c>
      <c r="D425" s="22" t="s">
        <v>915</v>
      </c>
      <c r="E425" s="22" t="s">
        <v>916</v>
      </c>
      <c r="F425" s="22" t="s">
        <v>57</v>
      </c>
      <c r="G425" s="22" t="s">
        <v>420</v>
      </c>
      <c r="H425" s="22" t="s">
        <v>10</v>
      </c>
      <c r="I425" s="30">
        <v>58.1029073230386</v>
      </c>
      <c r="J425" s="30">
        <v>58.09</v>
      </c>
      <c r="K425" s="22" t="s">
        <v>48</v>
      </c>
      <c r="L425" s="66" t="s">
        <v>210</v>
      </c>
      <c r="M425" s="67" t="s">
        <v>50</v>
      </c>
      <c r="N425" s="65" t="s">
        <v>51</v>
      </c>
      <c r="O425" s="68" t="s">
        <v>52</v>
      </c>
      <c r="P425" s="69"/>
      <c r="Q425" s="74"/>
      <c r="R425" s="77"/>
      <c r="S425" s="75"/>
      <c r="T425" s="78"/>
      <c r="U425" s="77"/>
      <c r="V425" s="28">
        <v>1.85556462</v>
      </c>
      <c r="W425" s="29">
        <v>39300</v>
      </c>
      <c r="X425" s="26"/>
      <c r="Y425" s="46"/>
      <c r="Z425" s="25"/>
      <c r="AA425" s="43"/>
      <c r="AB425" s="91">
        <f t="shared" si="12"/>
        <v>3275</v>
      </c>
      <c r="AC425" s="38">
        <f t="shared" si="13"/>
        <v>2292.5</v>
      </c>
    </row>
    <row r="426" ht="15" customHeight="1" spans="1:29">
      <c r="A426" s="15">
        <v>421</v>
      </c>
      <c r="B426" s="15" t="s">
        <v>42</v>
      </c>
      <c r="C426" s="15" t="s">
        <v>776</v>
      </c>
      <c r="D426" s="22" t="s">
        <v>917</v>
      </c>
      <c r="E426" s="22" t="s">
        <v>918</v>
      </c>
      <c r="F426" s="22" t="s">
        <v>57</v>
      </c>
      <c r="G426" s="22" t="s">
        <v>420</v>
      </c>
      <c r="H426" s="22" t="s">
        <v>10</v>
      </c>
      <c r="I426" s="30">
        <v>58.1029073230386</v>
      </c>
      <c r="J426" s="30">
        <v>58.09</v>
      </c>
      <c r="K426" s="22" t="s">
        <v>48</v>
      </c>
      <c r="L426" s="66" t="s">
        <v>210</v>
      </c>
      <c r="M426" s="67" t="s">
        <v>50</v>
      </c>
      <c r="N426" s="65" t="s">
        <v>51</v>
      </c>
      <c r="O426" s="68" t="s">
        <v>52</v>
      </c>
      <c r="P426" s="69"/>
      <c r="Q426" s="74"/>
      <c r="R426" s="77"/>
      <c r="S426" s="75"/>
      <c r="T426" s="78"/>
      <c r="U426" s="77"/>
      <c r="V426" s="28">
        <v>1.85556462</v>
      </c>
      <c r="W426" s="29">
        <v>39300</v>
      </c>
      <c r="X426" s="26"/>
      <c r="Y426" s="46"/>
      <c r="Z426" s="25"/>
      <c r="AA426" s="43"/>
      <c r="AB426" s="91">
        <f t="shared" si="12"/>
        <v>3275</v>
      </c>
      <c r="AC426" s="38">
        <f t="shared" si="13"/>
        <v>2292.5</v>
      </c>
    </row>
    <row r="427" ht="15" customHeight="1" spans="1:32">
      <c r="A427" s="15">
        <v>422</v>
      </c>
      <c r="B427" s="15" t="s">
        <v>42</v>
      </c>
      <c r="C427" s="15" t="s">
        <v>776</v>
      </c>
      <c r="D427" s="22" t="s">
        <v>919</v>
      </c>
      <c r="E427" s="22" t="s">
        <v>920</v>
      </c>
      <c r="F427" s="22" t="s">
        <v>71</v>
      </c>
      <c r="G427" s="22" t="s">
        <v>429</v>
      </c>
      <c r="H427" s="22" t="s">
        <v>38</v>
      </c>
      <c r="I427" s="30">
        <v>48.8108934154997</v>
      </c>
      <c r="J427" s="30">
        <v>48.8</v>
      </c>
      <c r="K427" s="22" t="s">
        <v>48</v>
      </c>
      <c r="L427" s="66" t="s">
        <v>210</v>
      </c>
      <c r="M427" s="67" t="s">
        <v>50</v>
      </c>
      <c r="N427" s="65" t="s">
        <v>51</v>
      </c>
      <c r="O427" s="68" t="s">
        <v>52</v>
      </c>
      <c r="P427" s="69"/>
      <c r="Q427" s="74"/>
      <c r="R427" s="77"/>
      <c r="S427" s="75"/>
      <c r="T427" s="78"/>
      <c r="U427" s="77"/>
      <c r="V427" s="28">
        <v>1.7986472771904</v>
      </c>
      <c r="W427" s="29">
        <v>32000</v>
      </c>
      <c r="X427" s="26"/>
      <c r="Y427" s="46"/>
      <c r="Z427" s="25"/>
      <c r="AA427" s="43"/>
      <c r="AB427" s="91">
        <f t="shared" si="12"/>
        <v>2666.66666666667</v>
      </c>
      <c r="AC427" s="38">
        <f t="shared" si="13"/>
        <v>1866.66666666667</v>
      </c>
      <c r="AE427" s="1"/>
      <c r="AF427" s="1"/>
    </row>
    <row r="428" ht="15" customHeight="1" spans="1:32">
      <c r="A428" s="15">
        <v>423</v>
      </c>
      <c r="B428" s="15" t="s">
        <v>42</v>
      </c>
      <c r="C428" s="15" t="s">
        <v>776</v>
      </c>
      <c r="D428" s="22" t="s">
        <v>921</v>
      </c>
      <c r="E428" s="22" t="s">
        <v>922</v>
      </c>
      <c r="F428" s="22" t="s">
        <v>46</v>
      </c>
      <c r="G428" s="22" t="s">
        <v>429</v>
      </c>
      <c r="H428" s="22" t="s">
        <v>38</v>
      </c>
      <c r="I428" s="30">
        <v>48.8108934154997</v>
      </c>
      <c r="J428" s="30">
        <v>48.8</v>
      </c>
      <c r="K428" s="22" t="s">
        <v>48</v>
      </c>
      <c r="L428" s="66" t="s">
        <v>227</v>
      </c>
      <c r="M428" s="67" t="s">
        <v>50</v>
      </c>
      <c r="N428" s="65" t="s">
        <v>51</v>
      </c>
      <c r="O428" s="68" t="s">
        <v>52</v>
      </c>
      <c r="P428" s="69"/>
      <c r="Q428" s="74"/>
      <c r="R428" s="77"/>
      <c r="S428" s="75"/>
      <c r="T428" s="78"/>
      <c r="U428" s="77"/>
      <c r="V428" s="28">
        <v>1.8720614517696</v>
      </c>
      <c r="W428" s="29">
        <v>33300</v>
      </c>
      <c r="X428" s="26"/>
      <c r="Y428" s="46"/>
      <c r="Z428" s="25"/>
      <c r="AA428" s="43"/>
      <c r="AB428" s="91">
        <f t="shared" si="12"/>
        <v>2775</v>
      </c>
      <c r="AC428" s="38">
        <f t="shared" si="13"/>
        <v>1942.5</v>
      </c>
      <c r="AE428" s="1"/>
      <c r="AF428" s="1"/>
    </row>
    <row r="429" ht="15" customHeight="1" spans="1:29">
      <c r="A429" s="15">
        <v>424</v>
      </c>
      <c r="B429" s="15" t="s">
        <v>42</v>
      </c>
      <c r="C429" s="15" t="s">
        <v>776</v>
      </c>
      <c r="D429" s="22" t="s">
        <v>923</v>
      </c>
      <c r="E429" s="22" t="s">
        <v>924</v>
      </c>
      <c r="F429" s="22" t="s">
        <v>57</v>
      </c>
      <c r="G429" s="22" t="s">
        <v>420</v>
      </c>
      <c r="H429" s="22" t="s">
        <v>10</v>
      </c>
      <c r="I429" s="30">
        <v>58.1029073230386</v>
      </c>
      <c r="J429" s="30">
        <v>58.09</v>
      </c>
      <c r="K429" s="22" t="s">
        <v>48</v>
      </c>
      <c r="L429" s="66" t="s">
        <v>227</v>
      </c>
      <c r="M429" s="67" t="s">
        <v>50</v>
      </c>
      <c r="N429" s="65" t="s">
        <v>51</v>
      </c>
      <c r="O429" s="68" t="s">
        <v>52</v>
      </c>
      <c r="P429" s="69"/>
      <c r="Q429" s="74"/>
      <c r="R429" s="77"/>
      <c r="S429" s="75"/>
      <c r="T429" s="78"/>
      <c r="U429" s="77"/>
      <c r="V429" s="28">
        <v>1.85556462</v>
      </c>
      <c r="W429" s="29">
        <v>39300</v>
      </c>
      <c r="X429" s="26"/>
      <c r="Y429" s="46"/>
      <c r="Z429" s="25"/>
      <c r="AA429" s="43"/>
      <c r="AB429" s="91">
        <f t="shared" si="12"/>
        <v>3275</v>
      </c>
      <c r="AC429" s="38">
        <f t="shared" si="13"/>
        <v>2292.5</v>
      </c>
    </row>
    <row r="430" ht="15" customHeight="1" spans="1:29">
      <c r="A430" s="15">
        <v>425</v>
      </c>
      <c r="B430" s="15" t="s">
        <v>42</v>
      </c>
      <c r="C430" s="15" t="s">
        <v>776</v>
      </c>
      <c r="D430" s="22" t="s">
        <v>925</v>
      </c>
      <c r="E430" s="22" t="s">
        <v>926</v>
      </c>
      <c r="F430" s="22" t="s">
        <v>57</v>
      </c>
      <c r="G430" s="22" t="s">
        <v>420</v>
      </c>
      <c r="H430" s="22" t="s">
        <v>10</v>
      </c>
      <c r="I430" s="30">
        <v>58.1029073230386</v>
      </c>
      <c r="J430" s="30">
        <v>58.09</v>
      </c>
      <c r="K430" s="22" t="s">
        <v>48</v>
      </c>
      <c r="L430" s="66" t="s">
        <v>227</v>
      </c>
      <c r="M430" s="67" t="s">
        <v>50</v>
      </c>
      <c r="N430" s="65" t="s">
        <v>51</v>
      </c>
      <c r="O430" s="68" t="s">
        <v>52</v>
      </c>
      <c r="P430" s="69"/>
      <c r="Q430" s="74"/>
      <c r="R430" s="77"/>
      <c r="S430" s="75"/>
      <c r="T430" s="78"/>
      <c r="U430" s="77"/>
      <c r="V430" s="28">
        <v>1.85556462</v>
      </c>
      <c r="W430" s="29">
        <v>39300</v>
      </c>
      <c r="X430" s="26"/>
      <c r="Y430" s="46"/>
      <c r="Z430" s="25"/>
      <c r="AA430" s="43"/>
      <c r="AB430" s="91">
        <f t="shared" si="12"/>
        <v>3275</v>
      </c>
      <c r="AC430" s="38">
        <f t="shared" si="13"/>
        <v>2292.5</v>
      </c>
    </row>
    <row r="431" ht="15" customHeight="1" spans="1:29">
      <c r="A431" s="15">
        <v>426</v>
      </c>
      <c r="B431" s="15" t="s">
        <v>42</v>
      </c>
      <c r="C431" s="15" t="s">
        <v>776</v>
      </c>
      <c r="D431" s="22" t="s">
        <v>927</v>
      </c>
      <c r="E431" s="22" t="s">
        <v>928</v>
      </c>
      <c r="F431" s="22" t="s">
        <v>57</v>
      </c>
      <c r="G431" s="22" t="s">
        <v>420</v>
      </c>
      <c r="H431" s="22" t="s">
        <v>10</v>
      </c>
      <c r="I431" s="30">
        <v>58.1029073230386</v>
      </c>
      <c r="J431" s="30">
        <v>58.09</v>
      </c>
      <c r="K431" s="22" t="s">
        <v>48</v>
      </c>
      <c r="L431" s="66" t="s">
        <v>227</v>
      </c>
      <c r="M431" s="67" t="s">
        <v>50</v>
      </c>
      <c r="N431" s="65" t="s">
        <v>51</v>
      </c>
      <c r="O431" s="68" t="s">
        <v>52</v>
      </c>
      <c r="P431" s="69"/>
      <c r="Q431" s="74"/>
      <c r="R431" s="77"/>
      <c r="S431" s="75"/>
      <c r="T431" s="78"/>
      <c r="U431" s="77"/>
      <c r="V431" s="28">
        <v>1.85556462</v>
      </c>
      <c r="W431" s="29">
        <v>39300</v>
      </c>
      <c r="X431" s="26"/>
      <c r="Y431" s="46"/>
      <c r="Z431" s="25"/>
      <c r="AA431" s="43"/>
      <c r="AB431" s="91">
        <f t="shared" si="12"/>
        <v>3275</v>
      </c>
      <c r="AC431" s="38">
        <f t="shared" si="13"/>
        <v>2292.5</v>
      </c>
    </row>
    <row r="432" ht="15" customHeight="1" spans="1:29">
      <c r="A432" s="15">
        <v>427</v>
      </c>
      <c r="B432" s="15" t="s">
        <v>42</v>
      </c>
      <c r="C432" s="15" t="s">
        <v>776</v>
      </c>
      <c r="D432" s="22" t="s">
        <v>929</v>
      </c>
      <c r="E432" s="22" t="s">
        <v>930</v>
      </c>
      <c r="F432" s="22" t="s">
        <v>57</v>
      </c>
      <c r="G432" s="22" t="s">
        <v>420</v>
      </c>
      <c r="H432" s="22" t="s">
        <v>10</v>
      </c>
      <c r="I432" s="30">
        <v>58.1029073230386</v>
      </c>
      <c r="J432" s="30">
        <v>58.09</v>
      </c>
      <c r="K432" s="22" t="s">
        <v>48</v>
      </c>
      <c r="L432" s="66" t="s">
        <v>227</v>
      </c>
      <c r="M432" s="67" t="s">
        <v>50</v>
      </c>
      <c r="N432" s="65" t="s">
        <v>51</v>
      </c>
      <c r="O432" s="68" t="s">
        <v>52</v>
      </c>
      <c r="P432" s="69"/>
      <c r="Q432" s="74"/>
      <c r="R432" s="77"/>
      <c r="S432" s="75"/>
      <c r="T432" s="78"/>
      <c r="U432" s="77"/>
      <c r="V432" s="28">
        <v>1.85556462</v>
      </c>
      <c r="W432" s="29">
        <v>39300</v>
      </c>
      <c r="X432" s="26"/>
      <c r="Y432" s="46"/>
      <c r="Z432" s="25"/>
      <c r="AA432" s="43"/>
      <c r="AB432" s="91">
        <f t="shared" si="12"/>
        <v>3275</v>
      </c>
      <c r="AC432" s="38">
        <f t="shared" si="13"/>
        <v>2292.5</v>
      </c>
    </row>
    <row r="433" ht="15" customHeight="1" spans="1:29">
      <c r="A433" s="15">
        <v>428</v>
      </c>
      <c r="B433" s="15" t="s">
        <v>42</v>
      </c>
      <c r="C433" s="15" t="s">
        <v>776</v>
      </c>
      <c r="D433" s="22" t="s">
        <v>931</v>
      </c>
      <c r="E433" s="22" t="s">
        <v>932</v>
      </c>
      <c r="F433" s="22" t="s">
        <v>57</v>
      </c>
      <c r="G433" s="22" t="s">
        <v>420</v>
      </c>
      <c r="H433" s="22" t="s">
        <v>10</v>
      </c>
      <c r="I433" s="30">
        <v>58.1029073230386</v>
      </c>
      <c r="J433" s="30">
        <v>58.09</v>
      </c>
      <c r="K433" s="22" t="s">
        <v>48</v>
      </c>
      <c r="L433" s="66" t="s">
        <v>227</v>
      </c>
      <c r="M433" s="67" t="s">
        <v>50</v>
      </c>
      <c r="N433" s="65" t="s">
        <v>51</v>
      </c>
      <c r="O433" s="68" t="s">
        <v>52</v>
      </c>
      <c r="P433" s="69"/>
      <c r="Q433" s="74"/>
      <c r="R433" s="77"/>
      <c r="S433" s="75"/>
      <c r="T433" s="78"/>
      <c r="U433" s="77"/>
      <c r="V433" s="28">
        <v>1.85556462</v>
      </c>
      <c r="W433" s="29">
        <v>39300</v>
      </c>
      <c r="X433" s="26"/>
      <c r="Y433" s="46"/>
      <c r="Z433" s="25"/>
      <c r="AA433" s="43"/>
      <c r="AB433" s="91">
        <f t="shared" si="12"/>
        <v>3275</v>
      </c>
      <c r="AC433" s="38">
        <f t="shared" si="13"/>
        <v>2292.5</v>
      </c>
    </row>
    <row r="434" ht="15" customHeight="1" spans="1:29">
      <c r="A434" s="15">
        <v>429</v>
      </c>
      <c r="B434" s="15" t="s">
        <v>42</v>
      </c>
      <c r="C434" s="15" t="s">
        <v>776</v>
      </c>
      <c r="D434" s="22" t="s">
        <v>933</v>
      </c>
      <c r="E434" s="22" t="s">
        <v>934</v>
      </c>
      <c r="F434" s="22" t="s">
        <v>57</v>
      </c>
      <c r="G434" s="22" t="s">
        <v>420</v>
      </c>
      <c r="H434" s="22" t="s">
        <v>10</v>
      </c>
      <c r="I434" s="30">
        <v>58.1029073230386</v>
      </c>
      <c r="J434" s="30">
        <v>58.09</v>
      </c>
      <c r="K434" s="22" t="s">
        <v>48</v>
      </c>
      <c r="L434" s="66" t="s">
        <v>227</v>
      </c>
      <c r="M434" s="67" t="s">
        <v>50</v>
      </c>
      <c r="N434" s="65" t="s">
        <v>51</v>
      </c>
      <c r="O434" s="68" t="s">
        <v>52</v>
      </c>
      <c r="P434" s="69"/>
      <c r="Q434" s="74"/>
      <c r="R434" s="77"/>
      <c r="S434" s="75"/>
      <c r="T434" s="78"/>
      <c r="U434" s="77"/>
      <c r="V434" s="28">
        <v>1.85556462</v>
      </c>
      <c r="W434" s="29">
        <v>39300</v>
      </c>
      <c r="X434" s="26"/>
      <c r="Y434" s="46"/>
      <c r="Z434" s="25"/>
      <c r="AA434" s="43"/>
      <c r="AB434" s="91">
        <f t="shared" si="12"/>
        <v>3275</v>
      </c>
      <c r="AC434" s="38">
        <f t="shared" si="13"/>
        <v>2292.5</v>
      </c>
    </row>
    <row r="435" ht="15" customHeight="1" spans="1:32">
      <c r="A435" s="15">
        <v>430</v>
      </c>
      <c r="B435" s="15" t="s">
        <v>42</v>
      </c>
      <c r="C435" s="15" t="s">
        <v>776</v>
      </c>
      <c r="D435" s="22" t="s">
        <v>935</v>
      </c>
      <c r="E435" s="22" t="s">
        <v>936</v>
      </c>
      <c r="F435" s="22" t="s">
        <v>71</v>
      </c>
      <c r="G435" s="22" t="s">
        <v>429</v>
      </c>
      <c r="H435" s="22" t="s">
        <v>38</v>
      </c>
      <c r="I435" s="30">
        <v>48.8108934154997</v>
      </c>
      <c r="J435" s="30">
        <v>48.8</v>
      </c>
      <c r="K435" s="22" t="s">
        <v>48</v>
      </c>
      <c r="L435" s="66" t="s">
        <v>227</v>
      </c>
      <c r="M435" s="67" t="s">
        <v>50</v>
      </c>
      <c r="N435" s="65" t="s">
        <v>51</v>
      </c>
      <c r="O435" s="68" t="s">
        <v>52</v>
      </c>
      <c r="P435" s="69"/>
      <c r="Q435" s="74"/>
      <c r="R435" s="77"/>
      <c r="S435" s="75"/>
      <c r="T435" s="78"/>
      <c r="U435" s="77"/>
      <c r="V435" s="28">
        <v>1.7986472771904</v>
      </c>
      <c r="W435" s="29">
        <v>32000</v>
      </c>
      <c r="X435" s="26"/>
      <c r="Y435" s="46"/>
      <c r="Z435" s="25"/>
      <c r="AA435" s="43"/>
      <c r="AB435" s="91">
        <f t="shared" si="12"/>
        <v>2666.66666666667</v>
      </c>
      <c r="AC435" s="38">
        <f t="shared" si="13"/>
        <v>1866.66666666667</v>
      </c>
      <c r="AE435" s="1"/>
      <c r="AF435" s="1"/>
    </row>
    <row r="436" ht="15" customHeight="1" spans="1:32">
      <c r="A436" s="15">
        <v>431</v>
      </c>
      <c r="B436" s="15" t="s">
        <v>42</v>
      </c>
      <c r="C436" s="15" t="s">
        <v>776</v>
      </c>
      <c r="D436" s="22" t="s">
        <v>937</v>
      </c>
      <c r="E436" s="22" t="s">
        <v>938</v>
      </c>
      <c r="F436" s="22" t="s">
        <v>46</v>
      </c>
      <c r="G436" s="22" t="s">
        <v>429</v>
      </c>
      <c r="H436" s="22" t="s">
        <v>38</v>
      </c>
      <c r="I436" s="30">
        <v>48.8108934154997</v>
      </c>
      <c r="J436" s="30">
        <v>48.8</v>
      </c>
      <c r="K436" s="22" t="s">
        <v>48</v>
      </c>
      <c r="L436" s="66" t="s">
        <v>244</v>
      </c>
      <c r="M436" s="67" t="s">
        <v>50</v>
      </c>
      <c r="N436" s="65" t="s">
        <v>51</v>
      </c>
      <c r="O436" s="68" t="s">
        <v>52</v>
      </c>
      <c r="P436" s="69"/>
      <c r="Q436" s="74"/>
      <c r="R436" s="77"/>
      <c r="S436" s="75"/>
      <c r="T436" s="78"/>
      <c r="U436" s="77"/>
      <c r="V436" s="28">
        <v>1.83535436448</v>
      </c>
      <c r="W436" s="29">
        <v>32700</v>
      </c>
      <c r="X436" s="26"/>
      <c r="Y436" s="46"/>
      <c r="Z436" s="25"/>
      <c r="AA436" s="43"/>
      <c r="AB436" s="91">
        <f t="shared" si="12"/>
        <v>2725</v>
      </c>
      <c r="AC436" s="38">
        <f t="shared" si="13"/>
        <v>1907.5</v>
      </c>
      <c r="AE436" s="1"/>
      <c r="AF436" s="1"/>
    </row>
    <row r="437" ht="15" customHeight="1" spans="1:29">
      <c r="A437" s="15">
        <v>432</v>
      </c>
      <c r="B437" s="15" t="s">
        <v>42</v>
      </c>
      <c r="C437" s="15" t="s">
        <v>776</v>
      </c>
      <c r="D437" s="22" t="s">
        <v>939</v>
      </c>
      <c r="E437" s="22" t="s">
        <v>940</v>
      </c>
      <c r="F437" s="22" t="s">
        <v>57</v>
      </c>
      <c r="G437" s="22" t="s">
        <v>420</v>
      </c>
      <c r="H437" s="22" t="s">
        <v>10</v>
      </c>
      <c r="I437" s="30">
        <v>58.1029073230386</v>
      </c>
      <c r="J437" s="30">
        <v>58.09</v>
      </c>
      <c r="K437" s="22" t="s">
        <v>48</v>
      </c>
      <c r="L437" s="66" t="s">
        <v>244</v>
      </c>
      <c r="M437" s="67" t="s">
        <v>50</v>
      </c>
      <c r="N437" s="65" t="s">
        <v>51</v>
      </c>
      <c r="O437" s="68" t="s">
        <v>52</v>
      </c>
      <c r="P437" s="69"/>
      <c r="Q437" s="74"/>
      <c r="R437" s="77"/>
      <c r="S437" s="75"/>
      <c r="T437" s="78"/>
      <c r="U437" s="77"/>
      <c r="V437" s="28">
        <v>1.819181</v>
      </c>
      <c r="W437" s="29">
        <v>38600</v>
      </c>
      <c r="X437" s="26"/>
      <c r="Y437" s="46"/>
      <c r="Z437" s="25"/>
      <c r="AA437" s="43"/>
      <c r="AB437" s="91">
        <f t="shared" si="12"/>
        <v>3216.66666666667</v>
      </c>
      <c r="AC437" s="38">
        <f t="shared" si="13"/>
        <v>2251.66666666667</v>
      </c>
    </row>
    <row r="438" ht="15" customHeight="1" spans="1:29">
      <c r="A438" s="15">
        <v>433</v>
      </c>
      <c r="B438" s="15" t="s">
        <v>42</v>
      </c>
      <c r="C438" s="15" t="s">
        <v>776</v>
      </c>
      <c r="D438" s="22" t="s">
        <v>941</v>
      </c>
      <c r="E438" s="22" t="s">
        <v>942</v>
      </c>
      <c r="F438" s="22" t="s">
        <v>57</v>
      </c>
      <c r="G438" s="22" t="s">
        <v>420</v>
      </c>
      <c r="H438" s="22" t="s">
        <v>10</v>
      </c>
      <c r="I438" s="30">
        <v>58.1029073230386</v>
      </c>
      <c r="J438" s="30">
        <v>58.09</v>
      </c>
      <c r="K438" s="22" t="s">
        <v>48</v>
      </c>
      <c r="L438" s="66" t="s">
        <v>244</v>
      </c>
      <c r="M438" s="67" t="s">
        <v>50</v>
      </c>
      <c r="N438" s="65" t="s">
        <v>51</v>
      </c>
      <c r="O438" s="68" t="s">
        <v>52</v>
      </c>
      <c r="P438" s="69"/>
      <c r="Q438" s="74"/>
      <c r="R438" s="77"/>
      <c r="S438" s="75"/>
      <c r="T438" s="78"/>
      <c r="U438" s="77"/>
      <c r="V438" s="28">
        <v>1.819181</v>
      </c>
      <c r="W438" s="29">
        <v>38600</v>
      </c>
      <c r="X438" s="26"/>
      <c r="Y438" s="46"/>
      <c r="Z438" s="25"/>
      <c r="AA438" s="43"/>
      <c r="AB438" s="91">
        <f t="shared" si="12"/>
        <v>3216.66666666667</v>
      </c>
      <c r="AC438" s="38">
        <f t="shared" si="13"/>
        <v>2251.66666666667</v>
      </c>
    </row>
    <row r="439" ht="15" customHeight="1" spans="1:29">
      <c r="A439" s="15">
        <v>434</v>
      </c>
      <c r="B439" s="15" t="s">
        <v>42</v>
      </c>
      <c r="C439" s="15" t="s">
        <v>776</v>
      </c>
      <c r="D439" s="22" t="s">
        <v>943</v>
      </c>
      <c r="E439" s="22" t="s">
        <v>944</v>
      </c>
      <c r="F439" s="22" t="s">
        <v>57</v>
      </c>
      <c r="G439" s="22" t="s">
        <v>420</v>
      </c>
      <c r="H439" s="22" t="s">
        <v>10</v>
      </c>
      <c r="I439" s="30">
        <v>58.1029073230386</v>
      </c>
      <c r="J439" s="30">
        <v>58.09</v>
      </c>
      <c r="K439" s="22" t="s">
        <v>48</v>
      </c>
      <c r="L439" s="66" t="s">
        <v>244</v>
      </c>
      <c r="M439" s="67" t="s">
        <v>50</v>
      </c>
      <c r="N439" s="65" t="s">
        <v>51</v>
      </c>
      <c r="O439" s="68" t="s">
        <v>52</v>
      </c>
      <c r="P439" s="69"/>
      <c r="Q439" s="74"/>
      <c r="R439" s="77"/>
      <c r="S439" s="75"/>
      <c r="T439" s="78"/>
      <c r="U439" s="77"/>
      <c r="V439" s="28">
        <v>1.819181</v>
      </c>
      <c r="W439" s="29">
        <v>38600</v>
      </c>
      <c r="X439" s="26"/>
      <c r="Y439" s="46"/>
      <c r="Z439" s="25"/>
      <c r="AA439" s="43"/>
      <c r="AB439" s="91">
        <f t="shared" si="12"/>
        <v>3216.66666666667</v>
      </c>
      <c r="AC439" s="38">
        <f t="shared" si="13"/>
        <v>2251.66666666667</v>
      </c>
    </row>
    <row r="440" ht="15" customHeight="1" spans="1:29">
      <c r="A440" s="15">
        <v>435</v>
      </c>
      <c r="B440" s="15" t="s">
        <v>42</v>
      </c>
      <c r="C440" s="15" t="s">
        <v>776</v>
      </c>
      <c r="D440" s="22" t="s">
        <v>945</v>
      </c>
      <c r="E440" s="22" t="s">
        <v>946</v>
      </c>
      <c r="F440" s="22" t="s">
        <v>57</v>
      </c>
      <c r="G440" s="22" t="s">
        <v>420</v>
      </c>
      <c r="H440" s="22" t="s">
        <v>10</v>
      </c>
      <c r="I440" s="30">
        <v>58.1029073230386</v>
      </c>
      <c r="J440" s="30">
        <v>58.09</v>
      </c>
      <c r="K440" s="22" t="s">
        <v>48</v>
      </c>
      <c r="L440" s="66" t="s">
        <v>244</v>
      </c>
      <c r="M440" s="67" t="s">
        <v>50</v>
      </c>
      <c r="N440" s="65" t="s">
        <v>51</v>
      </c>
      <c r="O440" s="68" t="s">
        <v>52</v>
      </c>
      <c r="P440" s="69"/>
      <c r="Q440" s="74"/>
      <c r="R440" s="77"/>
      <c r="S440" s="75"/>
      <c r="T440" s="78"/>
      <c r="U440" s="77"/>
      <c r="V440" s="28">
        <v>1.819181</v>
      </c>
      <c r="W440" s="29">
        <v>38600</v>
      </c>
      <c r="X440" s="26"/>
      <c r="Y440" s="46"/>
      <c r="Z440" s="25"/>
      <c r="AA440" s="43"/>
      <c r="AB440" s="91">
        <f t="shared" si="12"/>
        <v>3216.66666666667</v>
      </c>
      <c r="AC440" s="38">
        <f t="shared" si="13"/>
        <v>2251.66666666667</v>
      </c>
    </row>
    <row r="441" ht="15" customHeight="1" spans="1:29">
      <c r="A441" s="15">
        <v>436</v>
      </c>
      <c r="B441" s="15" t="s">
        <v>42</v>
      </c>
      <c r="C441" s="15" t="s">
        <v>776</v>
      </c>
      <c r="D441" s="22" t="s">
        <v>947</v>
      </c>
      <c r="E441" s="22" t="s">
        <v>948</v>
      </c>
      <c r="F441" s="22" t="s">
        <v>57</v>
      </c>
      <c r="G441" s="22" t="s">
        <v>420</v>
      </c>
      <c r="H441" s="22" t="s">
        <v>10</v>
      </c>
      <c r="I441" s="30">
        <v>58.1029073230386</v>
      </c>
      <c r="J441" s="30">
        <v>58.09</v>
      </c>
      <c r="K441" s="22" t="s">
        <v>48</v>
      </c>
      <c r="L441" s="66" t="s">
        <v>244</v>
      </c>
      <c r="M441" s="67" t="s">
        <v>50</v>
      </c>
      <c r="N441" s="65" t="s">
        <v>51</v>
      </c>
      <c r="O441" s="68" t="s">
        <v>52</v>
      </c>
      <c r="P441" s="69"/>
      <c r="Q441" s="74"/>
      <c r="R441" s="77"/>
      <c r="S441" s="75"/>
      <c r="T441" s="78"/>
      <c r="U441" s="77"/>
      <c r="V441" s="28">
        <v>1.819181</v>
      </c>
      <c r="W441" s="29">
        <v>38600</v>
      </c>
      <c r="X441" s="26"/>
      <c r="Y441" s="46"/>
      <c r="Z441" s="25"/>
      <c r="AA441" s="43"/>
      <c r="AB441" s="91">
        <f t="shared" si="12"/>
        <v>3216.66666666667</v>
      </c>
      <c r="AC441" s="38">
        <f t="shared" si="13"/>
        <v>2251.66666666667</v>
      </c>
    </row>
    <row r="442" ht="15" customHeight="1" spans="1:29">
      <c r="A442" s="15">
        <v>437</v>
      </c>
      <c r="B442" s="15" t="s">
        <v>42</v>
      </c>
      <c r="C442" s="15" t="s">
        <v>776</v>
      </c>
      <c r="D442" s="22" t="s">
        <v>949</v>
      </c>
      <c r="E442" s="22" t="s">
        <v>950</v>
      </c>
      <c r="F442" s="22" t="s">
        <v>57</v>
      </c>
      <c r="G442" s="22" t="s">
        <v>420</v>
      </c>
      <c r="H442" s="22" t="s">
        <v>10</v>
      </c>
      <c r="I442" s="30">
        <v>58.1029073230386</v>
      </c>
      <c r="J442" s="30">
        <v>58.09</v>
      </c>
      <c r="K442" s="22" t="s">
        <v>48</v>
      </c>
      <c r="L442" s="66" t="s">
        <v>244</v>
      </c>
      <c r="M442" s="67" t="s">
        <v>50</v>
      </c>
      <c r="N442" s="65" t="s">
        <v>51</v>
      </c>
      <c r="O442" s="68" t="s">
        <v>52</v>
      </c>
      <c r="P442" s="69"/>
      <c r="Q442" s="74"/>
      <c r="R442" s="77"/>
      <c r="S442" s="75"/>
      <c r="T442" s="78"/>
      <c r="U442" s="77"/>
      <c r="V442" s="28">
        <v>1.819181</v>
      </c>
      <c r="W442" s="29">
        <v>38600</v>
      </c>
      <c r="X442" s="26"/>
      <c r="Y442" s="46"/>
      <c r="Z442" s="25"/>
      <c r="AA442" s="43"/>
      <c r="AB442" s="91">
        <f t="shared" si="12"/>
        <v>3216.66666666667</v>
      </c>
      <c r="AC442" s="38">
        <f t="shared" si="13"/>
        <v>2251.66666666667</v>
      </c>
    </row>
    <row r="443" ht="15" customHeight="1" spans="1:32">
      <c r="A443" s="15">
        <v>438</v>
      </c>
      <c r="B443" s="15" t="s">
        <v>42</v>
      </c>
      <c r="C443" s="15" t="s">
        <v>776</v>
      </c>
      <c r="D443" s="22" t="s">
        <v>951</v>
      </c>
      <c r="E443" s="22" t="s">
        <v>952</v>
      </c>
      <c r="F443" s="22" t="s">
        <v>71</v>
      </c>
      <c r="G443" s="22" t="s">
        <v>429</v>
      </c>
      <c r="H443" s="22" t="s">
        <v>38</v>
      </c>
      <c r="I443" s="30">
        <v>48.8108934154997</v>
      </c>
      <c r="J443" s="30">
        <v>48.8</v>
      </c>
      <c r="K443" s="22" t="s">
        <v>48</v>
      </c>
      <c r="L443" s="66" t="s">
        <v>244</v>
      </c>
      <c r="M443" s="67" t="s">
        <v>50</v>
      </c>
      <c r="N443" s="65" t="s">
        <v>51</v>
      </c>
      <c r="O443" s="68" t="s">
        <v>52</v>
      </c>
      <c r="P443" s="69"/>
      <c r="Q443" s="74"/>
      <c r="R443" s="77"/>
      <c r="S443" s="75"/>
      <c r="T443" s="78"/>
      <c r="U443" s="77"/>
      <c r="V443" s="28">
        <v>1.76337968352</v>
      </c>
      <c r="W443" s="29">
        <v>31400</v>
      </c>
      <c r="X443" s="26"/>
      <c r="Y443" s="46"/>
      <c r="Z443" s="25"/>
      <c r="AA443" s="43"/>
      <c r="AB443" s="91">
        <f t="shared" si="12"/>
        <v>2616.66666666667</v>
      </c>
      <c r="AC443" s="38">
        <f t="shared" si="13"/>
        <v>1831.66666666667</v>
      </c>
      <c r="AE443" s="1"/>
      <c r="AF443" s="1"/>
    </row>
    <row r="444" ht="15" customHeight="1" spans="1:32">
      <c r="A444" s="15">
        <v>439</v>
      </c>
      <c r="B444" s="15" t="s">
        <v>42</v>
      </c>
      <c r="C444" s="15" t="s">
        <v>776</v>
      </c>
      <c r="D444" s="22" t="s">
        <v>953</v>
      </c>
      <c r="E444" s="22" t="s">
        <v>954</v>
      </c>
      <c r="F444" s="22" t="s">
        <v>46</v>
      </c>
      <c r="G444" s="22" t="s">
        <v>429</v>
      </c>
      <c r="H444" s="22" t="s">
        <v>38</v>
      </c>
      <c r="I444" s="30">
        <v>48.8108934154997</v>
      </c>
      <c r="J444" s="30">
        <v>48.8</v>
      </c>
      <c r="K444" s="22" t="s">
        <v>48</v>
      </c>
      <c r="L444" s="66" t="s">
        <v>261</v>
      </c>
      <c r="M444" s="67" t="s">
        <v>50</v>
      </c>
      <c r="N444" s="65" t="s">
        <v>51</v>
      </c>
      <c r="O444" s="68" t="s">
        <v>52</v>
      </c>
      <c r="P444" s="69"/>
      <c r="Q444" s="74"/>
      <c r="R444" s="77"/>
      <c r="S444" s="75"/>
      <c r="T444" s="78"/>
      <c r="U444" s="77"/>
      <c r="V444" s="28">
        <v>1.83535436448</v>
      </c>
      <c r="W444" s="29">
        <v>32700</v>
      </c>
      <c r="X444" s="26"/>
      <c r="Y444" s="46"/>
      <c r="Z444" s="25"/>
      <c r="AA444" s="43"/>
      <c r="AB444" s="91">
        <f t="shared" si="12"/>
        <v>2725</v>
      </c>
      <c r="AC444" s="38">
        <f t="shared" si="13"/>
        <v>1907.5</v>
      </c>
      <c r="AE444" s="1"/>
      <c r="AF444" s="1"/>
    </row>
    <row r="445" ht="15" customHeight="1" spans="1:29">
      <c r="A445" s="15">
        <v>440</v>
      </c>
      <c r="B445" s="15" t="s">
        <v>42</v>
      </c>
      <c r="C445" s="15" t="s">
        <v>776</v>
      </c>
      <c r="D445" s="22" t="s">
        <v>955</v>
      </c>
      <c r="E445" s="22" t="s">
        <v>956</v>
      </c>
      <c r="F445" s="22" t="s">
        <v>57</v>
      </c>
      <c r="G445" s="22" t="s">
        <v>420</v>
      </c>
      <c r="H445" s="22" t="s">
        <v>10</v>
      </c>
      <c r="I445" s="30">
        <v>58.1029073230386</v>
      </c>
      <c r="J445" s="30">
        <v>58.09</v>
      </c>
      <c r="K445" s="22" t="s">
        <v>48</v>
      </c>
      <c r="L445" s="66" t="s">
        <v>261</v>
      </c>
      <c r="M445" s="67" t="s">
        <v>50</v>
      </c>
      <c r="N445" s="65" t="s">
        <v>51</v>
      </c>
      <c r="O445" s="68" t="s">
        <v>52</v>
      </c>
      <c r="P445" s="69"/>
      <c r="Q445" s="74"/>
      <c r="R445" s="77"/>
      <c r="S445" s="75"/>
      <c r="T445" s="78"/>
      <c r="U445" s="77"/>
      <c r="V445" s="28">
        <v>1.819181</v>
      </c>
      <c r="W445" s="29">
        <v>38600</v>
      </c>
      <c r="X445" s="26"/>
      <c r="Y445" s="46"/>
      <c r="Z445" s="25"/>
      <c r="AA445" s="43"/>
      <c r="AB445" s="91">
        <f t="shared" si="12"/>
        <v>3216.66666666667</v>
      </c>
      <c r="AC445" s="38">
        <f t="shared" si="13"/>
        <v>2251.66666666667</v>
      </c>
    </row>
    <row r="446" ht="15" customHeight="1" spans="1:29">
      <c r="A446" s="15">
        <v>441</v>
      </c>
      <c r="B446" s="15" t="s">
        <v>42</v>
      </c>
      <c r="C446" s="15" t="s">
        <v>776</v>
      </c>
      <c r="D446" s="22" t="s">
        <v>957</v>
      </c>
      <c r="E446" s="22" t="s">
        <v>958</v>
      </c>
      <c r="F446" s="22" t="s">
        <v>57</v>
      </c>
      <c r="G446" s="22" t="s">
        <v>420</v>
      </c>
      <c r="H446" s="22" t="s">
        <v>10</v>
      </c>
      <c r="I446" s="30">
        <v>58.1029073230386</v>
      </c>
      <c r="J446" s="30">
        <v>58.09</v>
      </c>
      <c r="K446" s="22" t="s">
        <v>48</v>
      </c>
      <c r="L446" s="66" t="s">
        <v>261</v>
      </c>
      <c r="M446" s="67" t="s">
        <v>50</v>
      </c>
      <c r="N446" s="65" t="s">
        <v>51</v>
      </c>
      <c r="O446" s="68" t="s">
        <v>52</v>
      </c>
      <c r="P446" s="69"/>
      <c r="Q446" s="74"/>
      <c r="R446" s="77"/>
      <c r="S446" s="75"/>
      <c r="T446" s="78"/>
      <c r="U446" s="77"/>
      <c r="V446" s="28">
        <v>1.819181</v>
      </c>
      <c r="W446" s="29">
        <v>38600</v>
      </c>
      <c r="X446" s="26"/>
      <c r="Y446" s="46"/>
      <c r="Z446" s="25"/>
      <c r="AA446" s="43"/>
      <c r="AB446" s="91">
        <f t="shared" si="12"/>
        <v>3216.66666666667</v>
      </c>
      <c r="AC446" s="38">
        <f t="shared" si="13"/>
        <v>2251.66666666667</v>
      </c>
    </row>
    <row r="447" ht="15" customHeight="1" spans="1:29">
      <c r="A447" s="15">
        <v>442</v>
      </c>
      <c r="B447" s="15" t="s">
        <v>42</v>
      </c>
      <c r="C447" s="15" t="s">
        <v>776</v>
      </c>
      <c r="D447" s="22" t="s">
        <v>959</v>
      </c>
      <c r="E447" s="22" t="s">
        <v>960</v>
      </c>
      <c r="F447" s="22" t="s">
        <v>57</v>
      </c>
      <c r="G447" s="22" t="s">
        <v>420</v>
      </c>
      <c r="H447" s="22" t="s">
        <v>10</v>
      </c>
      <c r="I447" s="30">
        <v>58.1029073230386</v>
      </c>
      <c r="J447" s="30">
        <v>58.09</v>
      </c>
      <c r="K447" s="22" t="s">
        <v>48</v>
      </c>
      <c r="L447" s="66" t="s">
        <v>261</v>
      </c>
      <c r="M447" s="67" t="s">
        <v>50</v>
      </c>
      <c r="N447" s="65" t="s">
        <v>51</v>
      </c>
      <c r="O447" s="68" t="s">
        <v>52</v>
      </c>
      <c r="P447" s="69"/>
      <c r="Q447" s="74"/>
      <c r="R447" s="77"/>
      <c r="S447" s="75"/>
      <c r="T447" s="78"/>
      <c r="U447" s="77"/>
      <c r="V447" s="28">
        <v>1.819181</v>
      </c>
      <c r="W447" s="29">
        <v>38600</v>
      </c>
      <c r="X447" s="26"/>
      <c r="Y447" s="46"/>
      <c r="Z447" s="25"/>
      <c r="AA447" s="43"/>
      <c r="AB447" s="91">
        <f t="shared" si="12"/>
        <v>3216.66666666667</v>
      </c>
      <c r="AC447" s="38">
        <f t="shared" si="13"/>
        <v>2251.66666666667</v>
      </c>
    </row>
    <row r="448" ht="15" customHeight="1" spans="1:29">
      <c r="A448" s="15">
        <v>443</v>
      </c>
      <c r="B448" s="15" t="s">
        <v>42</v>
      </c>
      <c r="C448" s="15" t="s">
        <v>776</v>
      </c>
      <c r="D448" s="22" t="s">
        <v>961</v>
      </c>
      <c r="E448" s="22" t="s">
        <v>962</v>
      </c>
      <c r="F448" s="22" t="s">
        <v>57</v>
      </c>
      <c r="G448" s="22" t="s">
        <v>420</v>
      </c>
      <c r="H448" s="22" t="s">
        <v>10</v>
      </c>
      <c r="I448" s="30">
        <v>58.1029073230386</v>
      </c>
      <c r="J448" s="30">
        <v>58.09</v>
      </c>
      <c r="K448" s="22" t="s">
        <v>48</v>
      </c>
      <c r="L448" s="66" t="s">
        <v>261</v>
      </c>
      <c r="M448" s="67" t="s">
        <v>50</v>
      </c>
      <c r="N448" s="65" t="s">
        <v>51</v>
      </c>
      <c r="O448" s="68" t="s">
        <v>52</v>
      </c>
      <c r="P448" s="69"/>
      <c r="Q448" s="74"/>
      <c r="R448" s="77"/>
      <c r="S448" s="75"/>
      <c r="T448" s="78"/>
      <c r="U448" s="77"/>
      <c r="V448" s="28">
        <v>1.819181</v>
      </c>
      <c r="W448" s="29">
        <v>38600</v>
      </c>
      <c r="X448" s="26"/>
      <c r="Y448" s="46"/>
      <c r="Z448" s="25"/>
      <c r="AA448" s="43"/>
      <c r="AB448" s="91">
        <f t="shared" si="12"/>
        <v>3216.66666666667</v>
      </c>
      <c r="AC448" s="38">
        <f t="shared" si="13"/>
        <v>2251.66666666667</v>
      </c>
    </row>
    <row r="449" ht="15" customHeight="1" spans="1:29">
      <c r="A449" s="15">
        <v>444</v>
      </c>
      <c r="B449" s="15" t="s">
        <v>42</v>
      </c>
      <c r="C449" s="15" t="s">
        <v>776</v>
      </c>
      <c r="D449" s="22" t="s">
        <v>963</v>
      </c>
      <c r="E449" s="22" t="s">
        <v>964</v>
      </c>
      <c r="F449" s="22" t="s">
        <v>57</v>
      </c>
      <c r="G449" s="22" t="s">
        <v>420</v>
      </c>
      <c r="H449" s="22" t="s">
        <v>10</v>
      </c>
      <c r="I449" s="30">
        <v>58.1029073230386</v>
      </c>
      <c r="J449" s="30">
        <v>58.09</v>
      </c>
      <c r="K449" s="22" t="s">
        <v>48</v>
      </c>
      <c r="L449" s="66" t="s">
        <v>261</v>
      </c>
      <c r="M449" s="67" t="s">
        <v>50</v>
      </c>
      <c r="N449" s="65" t="s">
        <v>51</v>
      </c>
      <c r="O449" s="68" t="s">
        <v>52</v>
      </c>
      <c r="P449" s="69"/>
      <c r="Q449" s="74"/>
      <c r="R449" s="77"/>
      <c r="S449" s="75"/>
      <c r="T449" s="78"/>
      <c r="U449" s="77"/>
      <c r="V449" s="28">
        <v>1.819181</v>
      </c>
      <c r="W449" s="29">
        <v>38600</v>
      </c>
      <c r="X449" s="26"/>
      <c r="Y449" s="46"/>
      <c r="Z449" s="25"/>
      <c r="AA449" s="43"/>
      <c r="AB449" s="91">
        <f t="shared" si="12"/>
        <v>3216.66666666667</v>
      </c>
      <c r="AC449" s="38">
        <f t="shared" si="13"/>
        <v>2251.66666666667</v>
      </c>
    </row>
    <row r="450" ht="15" customHeight="1" spans="1:29">
      <c r="A450" s="15">
        <v>445</v>
      </c>
      <c r="B450" s="15" t="s">
        <v>42</v>
      </c>
      <c r="C450" s="15" t="s">
        <v>776</v>
      </c>
      <c r="D450" s="22" t="s">
        <v>965</v>
      </c>
      <c r="E450" s="22" t="s">
        <v>966</v>
      </c>
      <c r="F450" s="22" t="s">
        <v>57</v>
      </c>
      <c r="G450" s="22" t="s">
        <v>420</v>
      </c>
      <c r="H450" s="22" t="s">
        <v>10</v>
      </c>
      <c r="I450" s="30">
        <v>58.1029073230386</v>
      </c>
      <c r="J450" s="30">
        <v>58.09</v>
      </c>
      <c r="K450" s="22" t="s">
        <v>48</v>
      </c>
      <c r="L450" s="66" t="s">
        <v>261</v>
      </c>
      <c r="M450" s="67" t="s">
        <v>50</v>
      </c>
      <c r="N450" s="65" t="s">
        <v>51</v>
      </c>
      <c r="O450" s="68" t="s">
        <v>52</v>
      </c>
      <c r="P450" s="69"/>
      <c r="Q450" s="74"/>
      <c r="R450" s="77"/>
      <c r="S450" s="75"/>
      <c r="T450" s="78"/>
      <c r="U450" s="77"/>
      <c r="V450" s="28">
        <v>1.819181</v>
      </c>
      <c r="W450" s="29">
        <v>38600</v>
      </c>
      <c r="X450" s="26"/>
      <c r="Y450" s="46"/>
      <c r="Z450" s="25"/>
      <c r="AA450" s="43"/>
      <c r="AB450" s="91">
        <f t="shared" si="12"/>
        <v>3216.66666666667</v>
      </c>
      <c r="AC450" s="38">
        <f t="shared" si="13"/>
        <v>2251.66666666667</v>
      </c>
    </row>
    <row r="451" ht="15" customHeight="1" spans="1:32">
      <c r="A451" s="15">
        <v>446</v>
      </c>
      <c r="B451" s="15" t="s">
        <v>42</v>
      </c>
      <c r="C451" s="15" t="s">
        <v>776</v>
      </c>
      <c r="D451" s="22" t="s">
        <v>967</v>
      </c>
      <c r="E451" s="22" t="s">
        <v>968</v>
      </c>
      <c r="F451" s="22" t="s">
        <v>71</v>
      </c>
      <c r="G451" s="22" t="s">
        <v>429</v>
      </c>
      <c r="H451" s="22" t="s">
        <v>38</v>
      </c>
      <c r="I451" s="30">
        <v>48.8108934154997</v>
      </c>
      <c r="J451" s="30">
        <v>48.8</v>
      </c>
      <c r="K451" s="22" t="s">
        <v>48</v>
      </c>
      <c r="L451" s="66" t="s">
        <v>261</v>
      </c>
      <c r="M451" s="67" t="s">
        <v>50</v>
      </c>
      <c r="N451" s="65" t="s">
        <v>51</v>
      </c>
      <c r="O451" s="68" t="s">
        <v>52</v>
      </c>
      <c r="P451" s="69"/>
      <c r="Q451" s="74"/>
      <c r="R451" s="77"/>
      <c r="S451" s="75"/>
      <c r="T451" s="78"/>
      <c r="U451" s="77"/>
      <c r="V451" s="28">
        <v>1.76337968352</v>
      </c>
      <c r="W451" s="29">
        <v>31400</v>
      </c>
      <c r="X451" s="26"/>
      <c r="Y451" s="46"/>
      <c r="Z451" s="25"/>
      <c r="AA451" s="43"/>
      <c r="AB451" s="91">
        <f t="shared" si="12"/>
        <v>2616.66666666667</v>
      </c>
      <c r="AC451" s="38">
        <f t="shared" si="13"/>
        <v>1831.66666666667</v>
      </c>
      <c r="AE451" s="1"/>
      <c r="AF451" s="1"/>
    </row>
    <row r="452" ht="15" customHeight="1" spans="1:32">
      <c r="A452" s="15">
        <v>447</v>
      </c>
      <c r="B452" s="15" t="s">
        <v>42</v>
      </c>
      <c r="C452" s="15" t="s">
        <v>776</v>
      </c>
      <c r="D452" s="22" t="s">
        <v>969</v>
      </c>
      <c r="E452" s="22" t="s">
        <v>970</v>
      </c>
      <c r="F452" s="22" t="s">
        <v>46</v>
      </c>
      <c r="G452" s="22" t="s">
        <v>429</v>
      </c>
      <c r="H452" s="22" t="s">
        <v>38</v>
      </c>
      <c r="I452" s="30">
        <v>48.8108934154997</v>
      </c>
      <c r="J452" s="30">
        <v>48.8</v>
      </c>
      <c r="K452" s="22" t="s">
        <v>48</v>
      </c>
      <c r="L452" s="66" t="s">
        <v>50</v>
      </c>
      <c r="M452" s="67" t="s">
        <v>50</v>
      </c>
      <c r="N452" s="65" t="s">
        <v>51</v>
      </c>
      <c r="O452" s="68" t="s">
        <v>52</v>
      </c>
      <c r="P452" s="69"/>
      <c r="Q452" s="74"/>
      <c r="R452" s="77"/>
      <c r="S452" s="75"/>
      <c r="T452" s="78"/>
      <c r="U452" s="77"/>
      <c r="V452" s="28">
        <v>1.83535436448</v>
      </c>
      <c r="W452" s="29">
        <v>32700</v>
      </c>
      <c r="X452" s="26"/>
      <c r="Y452" s="46"/>
      <c r="Z452" s="25"/>
      <c r="AA452" s="43"/>
      <c r="AB452" s="91">
        <f t="shared" si="12"/>
        <v>2725</v>
      </c>
      <c r="AC452" s="38">
        <f t="shared" si="13"/>
        <v>1907.5</v>
      </c>
      <c r="AE452" s="1"/>
      <c r="AF452" s="1"/>
    </row>
    <row r="453" ht="15" customHeight="1" spans="1:29">
      <c r="A453" s="15">
        <v>448</v>
      </c>
      <c r="B453" s="15" t="s">
        <v>42</v>
      </c>
      <c r="C453" s="15" t="s">
        <v>776</v>
      </c>
      <c r="D453" s="22" t="s">
        <v>971</v>
      </c>
      <c r="E453" s="22" t="s">
        <v>972</v>
      </c>
      <c r="F453" s="22" t="s">
        <v>57</v>
      </c>
      <c r="G453" s="22" t="s">
        <v>420</v>
      </c>
      <c r="H453" s="22" t="s">
        <v>10</v>
      </c>
      <c r="I453" s="30">
        <v>58.1029073230386</v>
      </c>
      <c r="J453" s="30">
        <v>58.09</v>
      </c>
      <c r="K453" s="22" t="s">
        <v>48</v>
      </c>
      <c r="L453" s="66" t="s">
        <v>50</v>
      </c>
      <c r="M453" s="67" t="s">
        <v>50</v>
      </c>
      <c r="N453" s="65" t="s">
        <v>51</v>
      </c>
      <c r="O453" s="68" t="s">
        <v>52</v>
      </c>
      <c r="P453" s="69"/>
      <c r="Q453" s="74"/>
      <c r="R453" s="77"/>
      <c r="S453" s="75"/>
      <c r="T453" s="78"/>
      <c r="U453" s="77"/>
      <c r="V453" s="28">
        <v>1.819181</v>
      </c>
      <c r="W453" s="29">
        <v>38600</v>
      </c>
      <c r="X453" s="26"/>
      <c r="Y453" s="46"/>
      <c r="Z453" s="25"/>
      <c r="AA453" s="43"/>
      <c r="AB453" s="91">
        <f t="shared" si="12"/>
        <v>3216.66666666667</v>
      </c>
      <c r="AC453" s="38">
        <f t="shared" si="13"/>
        <v>2251.66666666667</v>
      </c>
    </row>
    <row r="454" ht="15" customHeight="1" spans="1:29">
      <c r="A454" s="15">
        <v>449</v>
      </c>
      <c r="B454" s="15" t="s">
        <v>42</v>
      </c>
      <c r="C454" s="15" t="s">
        <v>776</v>
      </c>
      <c r="D454" s="22" t="s">
        <v>973</v>
      </c>
      <c r="E454" s="22" t="s">
        <v>974</v>
      </c>
      <c r="F454" s="22" t="s">
        <v>57</v>
      </c>
      <c r="G454" s="22" t="s">
        <v>420</v>
      </c>
      <c r="H454" s="22" t="s">
        <v>10</v>
      </c>
      <c r="I454" s="30">
        <v>58.1029073230386</v>
      </c>
      <c r="J454" s="30">
        <v>58.09</v>
      </c>
      <c r="K454" s="22" t="s">
        <v>48</v>
      </c>
      <c r="L454" s="66" t="s">
        <v>50</v>
      </c>
      <c r="M454" s="67" t="s">
        <v>50</v>
      </c>
      <c r="N454" s="65" t="s">
        <v>51</v>
      </c>
      <c r="O454" s="68" t="s">
        <v>52</v>
      </c>
      <c r="P454" s="69"/>
      <c r="Q454" s="74"/>
      <c r="R454" s="77"/>
      <c r="S454" s="75"/>
      <c r="T454" s="78"/>
      <c r="U454" s="77"/>
      <c r="V454" s="28">
        <v>1.819181</v>
      </c>
      <c r="W454" s="29">
        <v>38600</v>
      </c>
      <c r="X454" s="26"/>
      <c r="Y454" s="46"/>
      <c r="Z454" s="25"/>
      <c r="AA454" s="43"/>
      <c r="AB454" s="91">
        <f t="shared" si="12"/>
        <v>3216.66666666667</v>
      </c>
      <c r="AC454" s="38">
        <f t="shared" si="13"/>
        <v>2251.66666666667</v>
      </c>
    </row>
    <row r="455" ht="15" customHeight="1" spans="1:29">
      <c r="A455" s="15">
        <v>450</v>
      </c>
      <c r="B455" s="15" t="s">
        <v>42</v>
      </c>
      <c r="C455" s="15" t="s">
        <v>776</v>
      </c>
      <c r="D455" s="22" t="s">
        <v>975</v>
      </c>
      <c r="E455" s="22" t="s">
        <v>976</v>
      </c>
      <c r="F455" s="22" t="s">
        <v>57</v>
      </c>
      <c r="G455" s="22" t="s">
        <v>420</v>
      </c>
      <c r="H455" s="22" t="s">
        <v>10</v>
      </c>
      <c r="I455" s="30">
        <v>58.1029073230386</v>
      </c>
      <c r="J455" s="30">
        <v>58.09</v>
      </c>
      <c r="K455" s="22" t="s">
        <v>48</v>
      </c>
      <c r="L455" s="66" t="s">
        <v>50</v>
      </c>
      <c r="M455" s="67" t="s">
        <v>50</v>
      </c>
      <c r="N455" s="65" t="s">
        <v>51</v>
      </c>
      <c r="O455" s="68" t="s">
        <v>52</v>
      </c>
      <c r="P455" s="69"/>
      <c r="Q455" s="74"/>
      <c r="R455" s="77"/>
      <c r="S455" s="75"/>
      <c r="T455" s="78"/>
      <c r="U455" s="77"/>
      <c r="V455" s="28">
        <v>1.819181</v>
      </c>
      <c r="W455" s="29">
        <v>38600</v>
      </c>
      <c r="X455" s="26"/>
      <c r="Y455" s="46"/>
      <c r="Z455" s="25"/>
      <c r="AA455" s="43"/>
      <c r="AB455" s="91">
        <f t="shared" ref="AB455:AB518" si="14">W455/12</f>
        <v>3216.66666666667</v>
      </c>
      <c r="AC455" s="38">
        <f t="shared" ref="AC455:AC518" si="15">AB455*0.7</f>
        <v>2251.66666666667</v>
      </c>
    </row>
    <row r="456" ht="15" customHeight="1" spans="1:29">
      <c r="A456" s="15">
        <v>451</v>
      </c>
      <c r="B456" s="15" t="s">
        <v>42</v>
      </c>
      <c r="C456" s="15" t="s">
        <v>776</v>
      </c>
      <c r="D456" s="22" t="s">
        <v>977</v>
      </c>
      <c r="E456" s="22" t="s">
        <v>978</v>
      </c>
      <c r="F456" s="22" t="s">
        <v>57</v>
      </c>
      <c r="G456" s="22" t="s">
        <v>420</v>
      </c>
      <c r="H456" s="22" t="s">
        <v>10</v>
      </c>
      <c r="I456" s="30">
        <v>58.1029073230386</v>
      </c>
      <c r="J456" s="30">
        <v>58.09</v>
      </c>
      <c r="K456" s="22" t="s">
        <v>48</v>
      </c>
      <c r="L456" s="66" t="s">
        <v>50</v>
      </c>
      <c r="M456" s="67" t="s">
        <v>50</v>
      </c>
      <c r="N456" s="65" t="s">
        <v>51</v>
      </c>
      <c r="O456" s="68" t="s">
        <v>52</v>
      </c>
      <c r="P456" s="69"/>
      <c r="Q456" s="74"/>
      <c r="R456" s="77"/>
      <c r="S456" s="75"/>
      <c r="T456" s="78"/>
      <c r="U456" s="77"/>
      <c r="V456" s="28">
        <v>1.819181</v>
      </c>
      <c r="W456" s="29">
        <v>38600</v>
      </c>
      <c r="X456" s="26"/>
      <c r="Y456" s="46"/>
      <c r="Z456" s="25"/>
      <c r="AA456" s="43"/>
      <c r="AB456" s="91">
        <f t="shared" si="14"/>
        <v>3216.66666666667</v>
      </c>
      <c r="AC456" s="38">
        <f t="shared" si="15"/>
        <v>2251.66666666667</v>
      </c>
    </row>
    <row r="457" ht="15" customHeight="1" spans="1:29">
      <c r="A457" s="15">
        <v>452</v>
      </c>
      <c r="B457" s="15" t="s">
        <v>42</v>
      </c>
      <c r="C457" s="15" t="s">
        <v>776</v>
      </c>
      <c r="D457" s="22" t="s">
        <v>979</v>
      </c>
      <c r="E457" s="22" t="s">
        <v>980</v>
      </c>
      <c r="F457" s="22" t="s">
        <v>57</v>
      </c>
      <c r="G457" s="22" t="s">
        <v>420</v>
      </c>
      <c r="H457" s="22" t="s">
        <v>10</v>
      </c>
      <c r="I457" s="30">
        <v>58.1029073230386</v>
      </c>
      <c r="J457" s="30">
        <v>58.09</v>
      </c>
      <c r="K457" s="22" t="s">
        <v>48</v>
      </c>
      <c r="L457" s="66" t="s">
        <v>50</v>
      </c>
      <c r="M457" s="67" t="s">
        <v>50</v>
      </c>
      <c r="N457" s="65" t="s">
        <v>51</v>
      </c>
      <c r="O457" s="68" t="s">
        <v>52</v>
      </c>
      <c r="P457" s="69"/>
      <c r="Q457" s="74"/>
      <c r="R457" s="77"/>
      <c r="S457" s="75"/>
      <c r="T457" s="78"/>
      <c r="U457" s="77"/>
      <c r="V457" s="28">
        <v>1.819181</v>
      </c>
      <c r="W457" s="29">
        <v>38600</v>
      </c>
      <c r="X457" s="26"/>
      <c r="Y457" s="46"/>
      <c r="Z457" s="25"/>
      <c r="AA457" s="43"/>
      <c r="AB457" s="91">
        <f t="shared" si="14"/>
        <v>3216.66666666667</v>
      </c>
      <c r="AC457" s="38">
        <f t="shared" si="15"/>
        <v>2251.66666666667</v>
      </c>
    </row>
    <row r="458" ht="15" customHeight="1" spans="1:29">
      <c r="A458" s="15">
        <v>453</v>
      </c>
      <c r="B458" s="15" t="s">
        <v>42</v>
      </c>
      <c r="C458" s="15" t="s">
        <v>776</v>
      </c>
      <c r="D458" s="22" t="s">
        <v>981</v>
      </c>
      <c r="E458" s="22" t="s">
        <v>982</v>
      </c>
      <c r="F458" s="22" t="s">
        <v>57</v>
      </c>
      <c r="G458" s="22" t="s">
        <v>420</v>
      </c>
      <c r="H458" s="22" t="s">
        <v>10</v>
      </c>
      <c r="I458" s="30">
        <v>58.1029073230386</v>
      </c>
      <c r="J458" s="30">
        <v>58.09</v>
      </c>
      <c r="K458" s="22" t="s">
        <v>48</v>
      </c>
      <c r="L458" s="66" t="s">
        <v>50</v>
      </c>
      <c r="M458" s="67" t="s">
        <v>50</v>
      </c>
      <c r="N458" s="65" t="s">
        <v>51</v>
      </c>
      <c r="O458" s="68" t="s">
        <v>52</v>
      </c>
      <c r="P458" s="69"/>
      <c r="Q458" s="74"/>
      <c r="R458" s="77"/>
      <c r="S458" s="75"/>
      <c r="T458" s="78"/>
      <c r="U458" s="77"/>
      <c r="V458" s="28">
        <v>1.819181</v>
      </c>
      <c r="W458" s="29">
        <v>38600</v>
      </c>
      <c r="X458" s="26"/>
      <c r="Y458" s="46"/>
      <c r="Z458" s="25"/>
      <c r="AA458" s="43"/>
      <c r="AB458" s="91">
        <f t="shared" si="14"/>
        <v>3216.66666666667</v>
      </c>
      <c r="AC458" s="38">
        <f t="shared" si="15"/>
        <v>2251.66666666667</v>
      </c>
    </row>
    <row r="459" ht="15" customHeight="1" spans="1:32">
      <c r="A459" s="15">
        <v>454</v>
      </c>
      <c r="B459" s="15" t="s">
        <v>42</v>
      </c>
      <c r="C459" s="15" t="s">
        <v>776</v>
      </c>
      <c r="D459" s="22" t="s">
        <v>983</v>
      </c>
      <c r="E459" s="22" t="s">
        <v>984</v>
      </c>
      <c r="F459" s="22" t="s">
        <v>71</v>
      </c>
      <c r="G459" s="22" t="s">
        <v>429</v>
      </c>
      <c r="H459" s="22" t="s">
        <v>38</v>
      </c>
      <c r="I459" s="30">
        <v>48.8108934154997</v>
      </c>
      <c r="J459" s="30">
        <v>48.8</v>
      </c>
      <c r="K459" s="22" t="s">
        <v>48</v>
      </c>
      <c r="L459" s="66" t="s">
        <v>50</v>
      </c>
      <c r="M459" s="67" t="s">
        <v>50</v>
      </c>
      <c r="N459" s="65" t="s">
        <v>51</v>
      </c>
      <c r="O459" s="68" t="s">
        <v>52</v>
      </c>
      <c r="P459" s="69"/>
      <c r="Q459" s="74"/>
      <c r="R459" s="77"/>
      <c r="S459" s="75"/>
      <c r="T459" s="78"/>
      <c r="U459" s="77"/>
      <c r="V459" s="28">
        <v>1.76337968352</v>
      </c>
      <c r="W459" s="29">
        <v>31400</v>
      </c>
      <c r="X459" s="26"/>
      <c r="Y459" s="46"/>
      <c r="Z459" s="25"/>
      <c r="AA459" s="43"/>
      <c r="AB459" s="91">
        <f t="shared" si="14"/>
        <v>2616.66666666667</v>
      </c>
      <c r="AC459" s="38">
        <f t="shared" si="15"/>
        <v>1831.66666666667</v>
      </c>
      <c r="AE459" s="1"/>
      <c r="AF459" s="1"/>
    </row>
    <row r="460" s="1" customFormat="1" ht="15" customHeight="1" spans="1:29">
      <c r="A460" s="15">
        <v>455</v>
      </c>
      <c r="B460" s="15" t="s">
        <v>42</v>
      </c>
      <c r="C460" s="15" t="s">
        <v>985</v>
      </c>
      <c r="D460" s="22" t="s">
        <v>986</v>
      </c>
      <c r="E460" s="22" t="s">
        <v>987</v>
      </c>
      <c r="F460" s="22" t="s">
        <v>46</v>
      </c>
      <c r="G460" s="22" t="s">
        <v>429</v>
      </c>
      <c r="H460" s="22" t="s">
        <v>38</v>
      </c>
      <c r="I460" s="30">
        <v>48.81274450892</v>
      </c>
      <c r="J460" s="30">
        <v>48.79</v>
      </c>
      <c r="K460" s="22" t="s">
        <v>48</v>
      </c>
      <c r="L460" s="66" t="s">
        <v>74</v>
      </c>
      <c r="M460" s="67" t="s">
        <v>50</v>
      </c>
      <c r="N460" s="65" t="s">
        <v>51</v>
      </c>
      <c r="O460" s="68" t="s">
        <v>52</v>
      </c>
      <c r="P460" s="69"/>
      <c r="Q460" s="74"/>
      <c r="R460" s="77"/>
      <c r="S460" s="75"/>
      <c r="T460" s="78"/>
      <c r="U460" s="77"/>
      <c r="V460" s="28">
        <v>1.761957654912</v>
      </c>
      <c r="W460" s="29">
        <v>31400</v>
      </c>
      <c r="X460" s="26"/>
      <c r="Y460" s="46"/>
      <c r="Z460" s="25"/>
      <c r="AA460" s="43"/>
      <c r="AB460" s="91">
        <f t="shared" si="14"/>
        <v>2616.66666666667</v>
      </c>
      <c r="AC460" s="38">
        <f t="shared" si="15"/>
        <v>1831.66666666667</v>
      </c>
    </row>
    <row r="461" ht="15" customHeight="1" spans="1:29">
      <c r="A461" s="15">
        <v>456</v>
      </c>
      <c r="B461" s="15" t="s">
        <v>42</v>
      </c>
      <c r="C461" s="15" t="s">
        <v>985</v>
      </c>
      <c r="D461" s="22" t="s">
        <v>988</v>
      </c>
      <c r="E461" s="22" t="s">
        <v>989</v>
      </c>
      <c r="F461" s="22" t="s">
        <v>57</v>
      </c>
      <c r="G461" s="22" t="s">
        <v>420</v>
      </c>
      <c r="H461" s="22" t="s">
        <v>10</v>
      </c>
      <c r="I461" s="30">
        <v>58.105110804719</v>
      </c>
      <c r="J461" s="30">
        <v>58.08</v>
      </c>
      <c r="K461" s="22" t="s">
        <v>48</v>
      </c>
      <c r="L461" s="66" t="s">
        <v>74</v>
      </c>
      <c r="M461" s="67" t="s">
        <v>50</v>
      </c>
      <c r="N461" s="65" t="s">
        <v>51</v>
      </c>
      <c r="O461" s="68" t="s">
        <v>52</v>
      </c>
      <c r="P461" s="69"/>
      <c r="Q461" s="74"/>
      <c r="R461" s="77"/>
      <c r="S461" s="75"/>
      <c r="T461" s="78"/>
      <c r="U461" s="77"/>
      <c r="V461" s="28">
        <v>1.746431232</v>
      </c>
      <c r="W461" s="29">
        <v>37000</v>
      </c>
      <c r="X461" s="26"/>
      <c r="Y461" s="46"/>
      <c r="Z461" s="25"/>
      <c r="AA461" s="43"/>
      <c r="AB461" s="91">
        <f t="shared" si="14"/>
        <v>3083.33333333333</v>
      </c>
      <c r="AC461" s="38">
        <f t="shared" si="15"/>
        <v>2158.33333333333</v>
      </c>
    </row>
    <row r="462" ht="15" customHeight="1" spans="1:29">
      <c r="A462" s="15">
        <v>457</v>
      </c>
      <c r="B462" s="15" t="s">
        <v>42</v>
      </c>
      <c r="C462" s="15" t="s">
        <v>985</v>
      </c>
      <c r="D462" s="22" t="s">
        <v>990</v>
      </c>
      <c r="E462" s="22" t="s">
        <v>991</v>
      </c>
      <c r="F462" s="22" t="s">
        <v>57</v>
      </c>
      <c r="G462" s="22" t="s">
        <v>420</v>
      </c>
      <c r="H462" s="22" t="s">
        <v>10</v>
      </c>
      <c r="I462" s="30">
        <v>58.105110804719</v>
      </c>
      <c r="J462" s="30">
        <v>58.08</v>
      </c>
      <c r="K462" s="22" t="s">
        <v>48</v>
      </c>
      <c r="L462" s="66" t="s">
        <v>74</v>
      </c>
      <c r="M462" s="67" t="s">
        <v>50</v>
      </c>
      <c r="N462" s="65" t="s">
        <v>51</v>
      </c>
      <c r="O462" s="68" t="s">
        <v>52</v>
      </c>
      <c r="P462" s="69"/>
      <c r="Q462" s="74"/>
      <c r="R462" s="77"/>
      <c r="S462" s="75"/>
      <c r="T462" s="78"/>
      <c r="U462" s="77"/>
      <c r="V462" s="28">
        <v>1.746431232</v>
      </c>
      <c r="W462" s="29">
        <v>37000</v>
      </c>
      <c r="X462" s="26"/>
      <c r="Y462" s="46"/>
      <c r="Z462" s="25"/>
      <c r="AA462" s="43"/>
      <c r="AB462" s="91">
        <f t="shared" si="14"/>
        <v>3083.33333333333</v>
      </c>
      <c r="AC462" s="38">
        <f t="shared" si="15"/>
        <v>2158.33333333333</v>
      </c>
    </row>
    <row r="463" ht="15" customHeight="1" spans="1:29">
      <c r="A463" s="15">
        <v>458</v>
      </c>
      <c r="B463" s="15" t="s">
        <v>42</v>
      </c>
      <c r="C463" s="15" t="s">
        <v>985</v>
      </c>
      <c r="D463" s="22" t="s">
        <v>992</v>
      </c>
      <c r="E463" s="22" t="s">
        <v>993</v>
      </c>
      <c r="F463" s="22" t="s">
        <v>57</v>
      </c>
      <c r="G463" s="22" t="s">
        <v>420</v>
      </c>
      <c r="H463" s="22" t="s">
        <v>10</v>
      </c>
      <c r="I463" s="30">
        <v>58.105110804719</v>
      </c>
      <c r="J463" s="30">
        <v>58.08</v>
      </c>
      <c r="K463" s="22" t="s">
        <v>48</v>
      </c>
      <c r="L463" s="66" t="s">
        <v>74</v>
      </c>
      <c r="M463" s="67" t="s">
        <v>50</v>
      </c>
      <c r="N463" s="65" t="s">
        <v>51</v>
      </c>
      <c r="O463" s="68" t="s">
        <v>52</v>
      </c>
      <c r="P463" s="69"/>
      <c r="Q463" s="74"/>
      <c r="R463" s="77"/>
      <c r="S463" s="75"/>
      <c r="T463" s="78"/>
      <c r="U463" s="77"/>
      <c r="V463" s="28">
        <v>1.746431232</v>
      </c>
      <c r="W463" s="29">
        <v>37000</v>
      </c>
      <c r="X463" s="26"/>
      <c r="Y463" s="46"/>
      <c r="Z463" s="25"/>
      <c r="AA463" s="43"/>
      <c r="AB463" s="91">
        <f t="shared" si="14"/>
        <v>3083.33333333333</v>
      </c>
      <c r="AC463" s="38">
        <f t="shared" si="15"/>
        <v>2158.33333333333</v>
      </c>
    </row>
    <row r="464" ht="15" customHeight="1" spans="1:29">
      <c r="A464" s="15">
        <v>459</v>
      </c>
      <c r="B464" s="15" t="s">
        <v>42</v>
      </c>
      <c r="C464" s="15" t="s">
        <v>985</v>
      </c>
      <c r="D464" s="22" t="s">
        <v>994</v>
      </c>
      <c r="E464" s="22" t="s">
        <v>995</v>
      </c>
      <c r="F464" s="22" t="s">
        <v>57</v>
      </c>
      <c r="G464" s="22" t="s">
        <v>420</v>
      </c>
      <c r="H464" s="22" t="s">
        <v>10</v>
      </c>
      <c r="I464" s="30">
        <v>58.105110804719</v>
      </c>
      <c r="J464" s="30">
        <v>58.08</v>
      </c>
      <c r="K464" s="22" t="s">
        <v>48</v>
      </c>
      <c r="L464" s="66" t="s">
        <v>74</v>
      </c>
      <c r="M464" s="67" t="s">
        <v>50</v>
      </c>
      <c r="N464" s="65" t="s">
        <v>51</v>
      </c>
      <c r="O464" s="68" t="s">
        <v>52</v>
      </c>
      <c r="P464" s="69"/>
      <c r="Q464" s="74"/>
      <c r="R464" s="77"/>
      <c r="S464" s="75"/>
      <c r="T464" s="78"/>
      <c r="U464" s="77"/>
      <c r="V464" s="28">
        <v>1.746431232</v>
      </c>
      <c r="W464" s="29">
        <v>37000</v>
      </c>
      <c r="X464" s="26"/>
      <c r="Y464" s="46"/>
      <c r="Z464" s="25"/>
      <c r="AA464" s="43"/>
      <c r="AB464" s="91">
        <f t="shared" si="14"/>
        <v>3083.33333333333</v>
      </c>
      <c r="AC464" s="38">
        <f t="shared" si="15"/>
        <v>2158.33333333333</v>
      </c>
    </row>
    <row r="465" ht="15" customHeight="1" spans="1:29">
      <c r="A465" s="15">
        <v>460</v>
      </c>
      <c r="B465" s="15" t="s">
        <v>42</v>
      </c>
      <c r="C465" s="15" t="s">
        <v>985</v>
      </c>
      <c r="D465" s="22" t="s">
        <v>996</v>
      </c>
      <c r="E465" s="22" t="s">
        <v>997</v>
      </c>
      <c r="F465" s="22" t="s">
        <v>57</v>
      </c>
      <c r="G465" s="22" t="s">
        <v>420</v>
      </c>
      <c r="H465" s="22" t="s">
        <v>10</v>
      </c>
      <c r="I465" s="30">
        <v>58.105110804719</v>
      </c>
      <c r="J465" s="30">
        <v>58.08</v>
      </c>
      <c r="K465" s="22" t="s">
        <v>48</v>
      </c>
      <c r="L465" s="66" t="s">
        <v>74</v>
      </c>
      <c r="M465" s="67" t="s">
        <v>50</v>
      </c>
      <c r="N465" s="65" t="s">
        <v>51</v>
      </c>
      <c r="O465" s="68" t="s">
        <v>52</v>
      </c>
      <c r="P465" s="69"/>
      <c r="Q465" s="74"/>
      <c r="R465" s="77"/>
      <c r="S465" s="75"/>
      <c r="T465" s="78"/>
      <c r="U465" s="77"/>
      <c r="V465" s="28">
        <v>1.746431232</v>
      </c>
      <c r="W465" s="29">
        <v>37000</v>
      </c>
      <c r="X465" s="26"/>
      <c r="Y465" s="46"/>
      <c r="Z465" s="25"/>
      <c r="AA465" s="43"/>
      <c r="AB465" s="91">
        <f t="shared" si="14"/>
        <v>3083.33333333333</v>
      </c>
      <c r="AC465" s="38">
        <f t="shared" si="15"/>
        <v>2158.33333333333</v>
      </c>
    </row>
    <row r="466" ht="15" customHeight="1" spans="1:29">
      <c r="A466" s="15">
        <v>461</v>
      </c>
      <c r="B466" s="15" t="s">
        <v>42</v>
      </c>
      <c r="C466" s="15" t="s">
        <v>985</v>
      </c>
      <c r="D466" s="22" t="s">
        <v>998</v>
      </c>
      <c r="E466" s="22" t="s">
        <v>999</v>
      </c>
      <c r="F466" s="22" t="s">
        <v>57</v>
      </c>
      <c r="G466" s="22" t="s">
        <v>420</v>
      </c>
      <c r="H466" s="22" t="s">
        <v>10</v>
      </c>
      <c r="I466" s="30">
        <v>58.105110804719</v>
      </c>
      <c r="J466" s="30">
        <v>58.08</v>
      </c>
      <c r="K466" s="22" t="s">
        <v>48</v>
      </c>
      <c r="L466" s="66" t="s">
        <v>74</v>
      </c>
      <c r="M466" s="67" t="s">
        <v>50</v>
      </c>
      <c r="N466" s="65" t="s">
        <v>51</v>
      </c>
      <c r="O466" s="68" t="s">
        <v>52</v>
      </c>
      <c r="P466" s="69"/>
      <c r="Q466" s="74"/>
      <c r="R466" s="77"/>
      <c r="S466" s="75"/>
      <c r="T466" s="78"/>
      <c r="U466" s="77"/>
      <c r="V466" s="28">
        <v>1.746431232</v>
      </c>
      <c r="W466" s="29">
        <v>37000</v>
      </c>
      <c r="X466" s="26"/>
      <c r="Y466" s="46"/>
      <c r="Z466" s="25"/>
      <c r="AA466" s="43"/>
      <c r="AB466" s="91">
        <f t="shared" si="14"/>
        <v>3083.33333333333</v>
      </c>
      <c r="AC466" s="38">
        <f t="shared" si="15"/>
        <v>2158.33333333333</v>
      </c>
    </row>
    <row r="467" ht="15" customHeight="1" spans="1:32">
      <c r="A467" s="15">
        <v>462</v>
      </c>
      <c r="B467" s="15" t="s">
        <v>42</v>
      </c>
      <c r="C467" s="15" t="s">
        <v>985</v>
      </c>
      <c r="D467" s="22" t="s">
        <v>1000</v>
      </c>
      <c r="E467" s="22" t="s">
        <v>1001</v>
      </c>
      <c r="F467" s="22" t="s">
        <v>71</v>
      </c>
      <c r="G467" s="22" t="s">
        <v>429</v>
      </c>
      <c r="H467" s="22" t="s">
        <v>38</v>
      </c>
      <c r="I467" s="30">
        <v>48.81274450892</v>
      </c>
      <c r="J467" s="30">
        <v>48.79</v>
      </c>
      <c r="K467" s="22" t="s">
        <v>48</v>
      </c>
      <c r="L467" s="66" t="s">
        <v>74</v>
      </c>
      <c r="M467" s="67" t="s">
        <v>50</v>
      </c>
      <c r="N467" s="65" t="s">
        <v>51</v>
      </c>
      <c r="O467" s="68" t="s">
        <v>52</v>
      </c>
      <c r="P467" s="69"/>
      <c r="Q467" s="74"/>
      <c r="R467" s="77"/>
      <c r="S467" s="75"/>
      <c r="T467" s="78"/>
      <c r="U467" s="77"/>
      <c r="V467" s="28">
        <v>1.692861276288</v>
      </c>
      <c r="W467" s="29">
        <v>30100</v>
      </c>
      <c r="X467" s="26"/>
      <c r="Y467" s="46"/>
      <c r="Z467" s="25"/>
      <c r="AA467" s="43"/>
      <c r="AB467" s="91">
        <f t="shared" si="14"/>
        <v>2508.33333333333</v>
      </c>
      <c r="AC467" s="38">
        <f t="shared" si="15"/>
        <v>1755.83333333333</v>
      </c>
      <c r="AE467" s="1"/>
      <c r="AF467" s="1"/>
    </row>
    <row r="468" ht="15" customHeight="1" spans="1:32">
      <c r="A468" s="15">
        <v>463</v>
      </c>
      <c r="B468" s="15" t="s">
        <v>42</v>
      </c>
      <c r="C468" s="15" t="s">
        <v>985</v>
      </c>
      <c r="D468" s="22" t="s">
        <v>1002</v>
      </c>
      <c r="E468" s="22" t="s">
        <v>1003</v>
      </c>
      <c r="F468" s="22" t="s">
        <v>46</v>
      </c>
      <c r="G468" s="22" t="s">
        <v>429</v>
      </c>
      <c r="H468" s="22" t="s">
        <v>38</v>
      </c>
      <c r="I468" s="30">
        <v>48.81274450892</v>
      </c>
      <c r="J468" s="30">
        <v>48.79</v>
      </c>
      <c r="K468" s="22" t="s">
        <v>48</v>
      </c>
      <c r="L468" s="66" t="s">
        <v>91</v>
      </c>
      <c r="M468" s="67" t="s">
        <v>50</v>
      </c>
      <c r="N468" s="65" t="s">
        <v>51</v>
      </c>
      <c r="O468" s="68" t="s">
        <v>52</v>
      </c>
      <c r="P468" s="69"/>
      <c r="Q468" s="74"/>
      <c r="R468" s="77"/>
      <c r="S468" s="75"/>
      <c r="T468" s="78"/>
      <c r="U468" s="77"/>
      <c r="V468" s="28">
        <v>1.798665106056</v>
      </c>
      <c r="W468" s="29">
        <v>32000</v>
      </c>
      <c r="X468" s="26"/>
      <c r="Y468" s="46"/>
      <c r="Z468" s="25"/>
      <c r="AA468" s="43"/>
      <c r="AB468" s="91">
        <f t="shared" si="14"/>
        <v>2666.66666666667</v>
      </c>
      <c r="AC468" s="38">
        <f t="shared" si="15"/>
        <v>1866.66666666667</v>
      </c>
      <c r="AE468" s="1"/>
      <c r="AF468" s="1"/>
    </row>
    <row r="469" ht="15" customHeight="1" spans="1:29">
      <c r="A469" s="15">
        <v>464</v>
      </c>
      <c r="B469" s="15" t="s">
        <v>42</v>
      </c>
      <c r="C469" s="15" t="s">
        <v>985</v>
      </c>
      <c r="D469" s="22" t="s">
        <v>1004</v>
      </c>
      <c r="E469" s="22" t="s">
        <v>1005</v>
      </c>
      <c r="F469" s="22" t="s">
        <v>57</v>
      </c>
      <c r="G469" s="22" t="s">
        <v>420</v>
      </c>
      <c r="H469" s="22" t="s">
        <v>10</v>
      </c>
      <c r="I469" s="30">
        <v>58.105110804719</v>
      </c>
      <c r="J469" s="30">
        <v>58.08</v>
      </c>
      <c r="K469" s="22" t="s">
        <v>48</v>
      </c>
      <c r="L469" s="66" t="s">
        <v>91</v>
      </c>
      <c r="M469" s="67" t="s">
        <v>50</v>
      </c>
      <c r="N469" s="65" t="s">
        <v>51</v>
      </c>
      <c r="O469" s="68" t="s">
        <v>52</v>
      </c>
      <c r="P469" s="69"/>
      <c r="Q469" s="74"/>
      <c r="R469" s="77"/>
      <c r="S469" s="75"/>
      <c r="T469" s="78"/>
      <c r="U469" s="77"/>
      <c r="V469" s="28">
        <v>1.782815216</v>
      </c>
      <c r="W469" s="29">
        <v>37800</v>
      </c>
      <c r="X469" s="26"/>
      <c r="Y469" s="46"/>
      <c r="Z469" s="25"/>
      <c r="AA469" s="43"/>
      <c r="AB469" s="91">
        <f t="shared" si="14"/>
        <v>3150</v>
      </c>
      <c r="AC469" s="38">
        <f t="shared" si="15"/>
        <v>2205</v>
      </c>
    </row>
    <row r="470" ht="15" customHeight="1" spans="1:29">
      <c r="A470" s="15">
        <v>465</v>
      </c>
      <c r="B470" s="15" t="s">
        <v>42</v>
      </c>
      <c r="C470" s="15" t="s">
        <v>985</v>
      </c>
      <c r="D470" s="22" t="s">
        <v>1006</v>
      </c>
      <c r="E470" s="22" t="s">
        <v>1007</v>
      </c>
      <c r="F470" s="22" t="s">
        <v>57</v>
      </c>
      <c r="G470" s="22" t="s">
        <v>420</v>
      </c>
      <c r="H470" s="22" t="s">
        <v>10</v>
      </c>
      <c r="I470" s="30">
        <v>58.105110804719</v>
      </c>
      <c r="J470" s="30">
        <v>58.08</v>
      </c>
      <c r="K470" s="22" t="s">
        <v>48</v>
      </c>
      <c r="L470" s="66" t="s">
        <v>91</v>
      </c>
      <c r="M470" s="67" t="s">
        <v>50</v>
      </c>
      <c r="N470" s="65" t="s">
        <v>51</v>
      </c>
      <c r="O470" s="68" t="s">
        <v>52</v>
      </c>
      <c r="P470" s="69"/>
      <c r="Q470" s="74"/>
      <c r="R470" s="77"/>
      <c r="S470" s="75"/>
      <c r="T470" s="78"/>
      <c r="U470" s="77"/>
      <c r="V470" s="28">
        <v>1.782815216</v>
      </c>
      <c r="W470" s="29">
        <v>37800</v>
      </c>
      <c r="X470" s="26"/>
      <c r="Y470" s="46"/>
      <c r="Z470" s="25"/>
      <c r="AA470" s="43"/>
      <c r="AB470" s="91">
        <f t="shared" si="14"/>
        <v>3150</v>
      </c>
      <c r="AC470" s="38">
        <f t="shared" si="15"/>
        <v>2205</v>
      </c>
    </row>
    <row r="471" ht="15" customHeight="1" spans="1:29">
      <c r="A471" s="15">
        <v>466</v>
      </c>
      <c r="B471" s="15" t="s">
        <v>42</v>
      </c>
      <c r="C471" s="15" t="s">
        <v>985</v>
      </c>
      <c r="D471" s="22" t="s">
        <v>1008</v>
      </c>
      <c r="E471" s="22" t="s">
        <v>1009</v>
      </c>
      <c r="F471" s="22" t="s">
        <v>57</v>
      </c>
      <c r="G471" s="22" t="s">
        <v>420</v>
      </c>
      <c r="H471" s="22" t="s">
        <v>10</v>
      </c>
      <c r="I471" s="30">
        <v>58.105110804719</v>
      </c>
      <c r="J471" s="30">
        <v>58.08</v>
      </c>
      <c r="K471" s="22" t="s">
        <v>48</v>
      </c>
      <c r="L471" s="66" t="s">
        <v>91</v>
      </c>
      <c r="M471" s="67" t="s">
        <v>50</v>
      </c>
      <c r="N471" s="65" t="s">
        <v>51</v>
      </c>
      <c r="O471" s="68" t="s">
        <v>52</v>
      </c>
      <c r="P471" s="69"/>
      <c r="Q471" s="74"/>
      <c r="R471" s="77"/>
      <c r="S471" s="75"/>
      <c r="T471" s="78"/>
      <c r="U471" s="77"/>
      <c r="V471" s="28">
        <v>1.782815216</v>
      </c>
      <c r="W471" s="29">
        <v>37800</v>
      </c>
      <c r="X471" s="26"/>
      <c r="Y471" s="46"/>
      <c r="Z471" s="25"/>
      <c r="AA471" s="43"/>
      <c r="AB471" s="91">
        <f t="shared" si="14"/>
        <v>3150</v>
      </c>
      <c r="AC471" s="38">
        <f t="shared" si="15"/>
        <v>2205</v>
      </c>
    </row>
    <row r="472" ht="15" customHeight="1" spans="1:29">
      <c r="A472" s="15">
        <v>467</v>
      </c>
      <c r="B472" s="15" t="s">
        <v>42</v>
      </c>
      <c r="C472" s="15" t="s">
        <v>985</v>
      </c>
      <c r="D472" s="22" t="s">
        <v>1010</v>
      </c>
      <c r="E472" s="22" t="s">
        <v>1011</v>
      </c>
      <c r="F472" s="22" t="s">
        <v>57</v>
      </c>
      <c r="G472" s="22" t="s">
        <v>420</v>
      </c>
      <c r="H472" s="22" t="s">
        <v>10</v>
      </c>
      <c r="I472" s="30">
        <v>58.105110804719</v>
      </c>
      <c r="J472" s="30">
        <v>58.08</v>
      </c>
      <c r="K472" s="22" t="s">
        <v>48</v>
      </c>
      <c r="L472" s="66" t="s">
        <v>91</v>
      </c>
      <c r="M472" s="67" t="s">
        <v>50</v>
      </c>
      <c r="N472" s="65" t="s">
        <v>51</v>
      </c>
      <c r="O472" s="68" t="s">
        <v>52</v>
      </c>
      <c r="P472" s="69"/>
      <c r="Q472" s="74"/>
      <c r="R472" s="77"/>
      <c r="S472" s="75"/>
      <c r="T472" s="78"/>
      <c r="U472" s="77"/>
      <c r="V472" s="28">
        <v>1.782815216</v>
      </c>
      <c r="W472" s="29">
        <v>37800</v>
      </c>
      <c r="X472" s="26"/>
      <c r="Y472" s="46"/>
      <c r="Z472" s="25"/>
      <c r="AA472" s="43"/>
      <c r="AB472" s="91">
        <f t="shared" si="14"/>
        <v>3150</v>
      </c>
      <c r="AC472" s="38">
        <f t="shared" si="15"/>
        <v>2205</v>
      </c>
    </row>
    <row r="473" ht="15" customHeight="1" spans="1:29">
      <c r="A473" s="15">
        <v>468</v>
      </c>
      <c r="B473" s="15" t="s">
        <v>42</v>
      </c>
      <c r="C473" s="15" t="s">
        <v>985</v>
      </c>
      <c r="D473" s="22" t="s">
        <v>1012</v>
      </c>
      <c r="E473" s="22" t="s">
        <v>1013</v>
      </c>
      <c r="F473" s="22" t="s">
        <v>57</v>
      </c>
      <c r="G473" s="22" t="s">
        <v>420</v>
      </c>
      <c r="H473" s="22" t="s">
        <v>10</v>
      </c>
      <c r="I473" s="30">
        <v>58.105110804719</v>
      </c>
      <c r="J473" s="30">
        <v>58.08</v>
      </c>
      <c r="K473" s="22" t="s">
        <v>48</v>
      </c>
      <c r="L473" s="66" t="s">
        <v>91</v>
      </c>
      <c r="M473" s="67" t="s">
        <v>50</v>
      </c>
      <c r="N473" s="65" t="s">
        <v>51</v>
      </c>
      <c r="O473" s="68" t="s">
        <v>52</v>
      </c>
      <c r="P473" s="69"/>
      <c r="Q473" s="74"/>
      <c r="R473" s="77"/>
      <c r="S473" s="75"/>
      <c r="T473" s="78"/>
      <c r="U473" s="77"/>
      <c r="V473" s="28">
        <v>1.782815216</v>
      </c>
      <c r="W473" s="29">
        <v>37800</v>
      </c>
      <c r="X473" s="26"/>
      <c r="Y473" s="46"/>
      <c r="Z473" s="25"/>
      <c r="AA473" s="43"/>
      <c r="AB473" s="91">
        <f t="shared" si="14"/>
        <v>3150</v>
      </c>
      <c r="AC473" s="38">
        <f t="shared" si="15"/>
        <v>2205</v>
      </c>
    </row>
    <row r="474" ht="15" customHeight="1" spans="1:29">
      <c r="A474" s="15">
        <v>469</v>
      </c>
      <c r="B474" s="15" t="s">
        <v>42</v>
      </c>
      <c r="C474" s="15" t="s">
        <v>985</v>
      </c>
      <c r="D474" s="22" t="s">
        <v>1014</v>
      </c>
      <c r="E474" s="22" t="s">
        <v>1015</v>
      </c>
      <c r="F474" s="22" t="s">
        <v>57</v>
      </c>
      <c r="G474" s="22" t="s">
        <v>420</v>
      </c>
      <c r="H474" s="22" t="s">
        <v>10</v>
      </c>
      <c r="I474" s="30">
        <v>58.105110804719</v>
      </c>
      <c r="J474" s="30">
        <v>58.08</v>
      </c>
      <c r="K474" s="22" t="s">
        <v>48</v>
      </c>
      <c r="L474" s="66" t="s">
        <v>91</v>
      </c>
      <c r="M474" s="67" t="s">
        <v>50</v>
      </c>
      <c r="N474" s="65" t="s">
        <v>51</v>
      </c>
      <c r="O474" s="68" t="s">
        <v>52</v>
      </c>
      <c r="P474" s="69"/>
      <c r="Q474" s="74"/>
      <c r="R474" s="77"/>
      <c r="S474" s="75"/>
      <c r="T474" s="78"/>
      <c r="U474" s="77"/>
      <c r="V474" s="28">
        <v>1.782815216</v>
      </c>
      <c r="W474" s="29">
        <v>37800</v>
      </c>
      <c r="X474" s="26"/>
      <c r="Y474" s="46"/>
      <c r="Z474" s="25"/>
      <c r="AA474" s="43"/>
      <c r="AB474" s="91">
        <f t="shared" si="14"/>
        <v>3150</v>
      </c>
      <c r="AC474" s="38">
        <f t="shared" si="15"/>
        <v>2205</v>
      </c>
    </row>
    <row r="475" ht="15" customHeight="1" spans="1:32">
      <c r="A475" s="15">
        <v>470</v>
      </c>
      <c r="B475" s="15" t="s">
        <v>42</v>
      </c>
      <c r="C475" s="15" t="s">
        <v>985</v>
      </c>
      <c r="D475" s="22" t="s">
        <v>1016</v>
      </c>
      <c r="E475" s="22" t="s">
        <v>1017</v>
      </c>
      <c r="F475" s="22" t="s">
        <v>71</v>
      </c>
      <c r="G475" s="22" t="s">
        <v>429</v>
      </c>
      <c r="H475" s="22" t="s">
        <v>38</v>
      </c>
      <c r="I475" s="30">
        <v>48.81274450892</v>
      </c>
      <c r="J475" s="30">
        <v>48.79</v>
      </c>
      <c r="K475" s="22" t="s">
        <v>48</v>
      </c>
      <c r="L475" s="66" t="s">
        <v>91</v>
      </c>
      <c r="M475" s="67" t="s">
        <v>50</v>
      </c>
      <c r="N475" s="65" t="s">
        <v>51</v>
      </c>
      <c r="O475" s="68" t="s">
        <v>52</v>
      </c>
      <c r="P475" s="69"/>
      <c r="Q475" s="74"/>
      <c r="R475" s="77"/>
      <c r="S475" s="75"/>
      <c r="T475" s="78"/>
      <c r="U475" s="77"/>
      <c r="V475" s="28">
        <v>1.728129219544</v>
      </c>
      <c r="W475" s="29">
        <v>30800</v>
      </c>
      <c r="X475" s="26"/>
      <c r="Y475" s="46"/>
      <c r="Z475" s="25"/>
      <c r="AA475" s="43"/>
      <c r="AB475" s="91">
        <f t="shared" si="14"/>
        <v>2566.66666666667</v>
      </c>
      <c r="AC475" s="38">
        <f t="shared" si="15"/>
        <v>1796.66666666667</v>
      </c>
      <c r="AE475" s="1"/>
      <c r="AF475" s="1"/>
    </row>
    <row r="476" ht="15" customHeight="1" spans="1:32">
      <c r="A476" s="15">
        <v>471</v>
      </c>
      <c r="B476" s="15" t="s">
        <v>42</v>
      </c>
      <c r="C476" s="15" t="s">
        <v>985</v>
      </c>
      <c r="D476" s="22" t="s">
        <v>1018</v>
      </c>
      <c r="E476" s="22" t="s">
        <v>1019</v>
      </c>
      <c r="F476" s="22" t="s">
        <v>46</v>
      </c>
      <c r="G476" s="22" t="s">
        <v>429</v>
      </c>
      <c r="H476" s="22" t="s">
        <v>38</v>
      </c>
      <c r="I476" s="30">
        <v>48.81274450892</v>
      </c>
      <c r="J476" s="30">
        <v>48.79</v>
      </c>
      <c r="K476" s="22" t="s">
        <v>48</v>
      </c>
      <c r="L476" s="66" t="s">
        <v>108</v>
      </c>
      <c r="M476" s="67" t="s">
        <v>50</v>
      </c>
      <c r="N476" s="65" t="s">
        <v>51</v>
      </c>
      <c r="O476" s="68" t="s">
        <v>52</v>
      </c>
      <c r="P476" s="69"/>
      <c r="Q476" s="74"/>
      <c r="R476" s="77"/>
      <c r="S476" s="75"/>
      <c r="T476" s="78"/>
      <c r="U476" s="77"/>
      <c r="V476" s="28">
        <v>1.798665106056</v>
      </c>
      <c r="W476" s="29">
        <v>32000</v>
      </c>
      <c r="X476" s="26"/>
      <c r="Y476" s="46"/>
      <c r="Z476" s="25"/>
      <c r="AA476" s="43"/>
      <c r="AB476" s="91">
        <f t="shared" si="14"/>
        <v>2666.66666666667</v>
      </c>
      <c r="AC476" s="38">
        <f t="shared" si="15"/>
        <v>1866.66666666667</v>
      </c>
      <c r="AE476" s="1"/>
      <c r="AF476" s="1"/>
    </row>
    <row r="477" ht="15" customHeight="1" spans="1:29">
      <c r="A477" s="15">
        <v>472</v>
      </c>
      <c r="B477" s="15" t="s">
        <v>42</v>
      </c>
      <c r="C477" s="15" t="s">
        <v>985</v>
      </c>
      <c r="D477" s="22" t="s">
        <v>1020</v>
      </c>
      <c r="E477" s="22" t="s">
        <v>1021</v>
      </c>
      <c r="F477" s="22" t="s">
        <v>57</v>
      </c>
      <c r="G477" s="22" t="s">
        <v>420</v>
      </c>
      <c r="H477" s="22" t="s">
        <v>10</v>
      </c>
      <c r="I477" s="30">
        <v>58.105110804719</v>
      </c>
      <c r="J477" s="30">
        <v>58.08</v>
      </c>
      <c r="K477" s="22" t="s">
        <v>48</v>
      </c>
      <c r="L477" s="66" t="s">
        <v>108</v>
      </c>
      <c r="M477" s="67" t="s">
        <v>50</v>
      </c>
      <c r="N477" s="65" t="s">
        <v>51</v>
      </c>
      <c r="O477" s="68" t="s">
        <v>52</v>
      </c>
      <c r="P477" s="69"/>
      <c r="Q477" s="74"/>
      <c r="R477" s="77"/>
      <c r="S477" s="75"/>
      <c r="T477" s="78"/>
      <c r="U477" s="77"/>
      <c r="V477" s="28">
        <v>1.782815216</v>
      </c>
      <c r="W477" s="29">
        <v>37800</v>
      </c>
      <c r="X477" s="26"/>
      <c r="Y477" s="46"/>
      <c r="Z477" s="25"/>
      <c r="AA477" s="43"/>
      <c r="AB477" s="91">
        <f t="shared" si="14"/>
        <v>3150</v>
      </c>
      <c r="AC477" s="38">
        <f t="shared" si="15"/>
        <v>2205</v>
      </c>
    </row>
    <row r="478" ht="15" customHeight="1" spans="1:29">
      <c r="A478" s="15">
        <v>473</v>
      </c>
      <c r="B478" s="15" t="s">
        <v>42</v>
      </c>
      <c r="C478" s="15" t="s">
        <v>985</v>
      </c>
      <c r="D478" s="22" t="s">
        <v>1022</v>
      </c>
      <c r="E478" s="22" t="s">
        <v>1023</v>
      </c>
      <c r="F478" s="22" t="s">
        <v>57</v>
      </c>
      <c r="G478" s="22" t="s">
        <v>420</v>
      </c>
      <c r="H478" s="22" t="s">
        <v>10</v>
      </c>
      <c r="I478" s="30">
        <v>58.105110804719</v>
      </c>
      <c r="J478" s="30">
        <v>58.08</v>
      </c>
      <c r="K478" s="22" t="s">
        <v>48</v>
      </c>
      <c r="L478" s="66" t="s">
        <v>108</v>
      </c>
      <c r="M478" s="67" t="s">
        <v>50</v>
      </c>
      <c r="N478" s="65" t="s">
        <v>51</v>
      </c>
      <c r="O478" s="68" t="s">
        <v>52</v>
      </c>
      <c r="P478" s="69"/>
      <c r="Q478" s="74"/>
      <c r="R478" s="77"/>
      <c r="S478" s="75"/>
      <c r="T478" s="78"/>
      <c r="U478" s="77"/>
      <c r="V478" s="28">
        <v>1.782815216</v>
      </c>
      <c r="W478" s="29">
        <v>37800</v>
      </c>
      <c r="X478" s="26"/>
      <c r="Y478" s="46"/>
      <c r="Z478" s="25"/>
      <c r="AA478" s="43"/>
      <c r="AB478" s="91">
        <f t="shared" si="14"/>
        <v>3150</v>
      </c>
      <c r="AC478" s="38">
        <f t="shared" si="15"/>
        <v>2205</v>
      </c>
    </row>
    <row r="479" ht="15" customHeight="1" spans="1:29">
      <c r="A479" s="15">
        <v>474</v>
      </c>
      <c r="B479" s="15" t="s">
        <v>42</v>
      </c>
      <c r="C479" s="15" t="s">
        <v>985</v>
      </c>
      <c r="D479" s="22" t="s">
        <v>1024</v>
      </c>
      <c r="E479" s="22" t="s">
        <v>1025</v>
      </c>
      <c r="F479" s="22" t="s">
        <v>57</v>
      </c>
      <c r="G479" s="22" t="s">
        <v>420</v>
      </c>
      <c r="H479" s="22" t="s">
        <v>10</v>
      </c>
      <c r="I479" s="30">
        <v>58.105110804719</v>
      </c>
      <c r="J479" s="30">
        <v>58.08</v>
      </c>
      <c r="K479" s="22" t="s">
        <v>48</v>
      </c>
      <c r="L479" s="66" t="s">
        <v>108</v>
      </c>
      <c r="M479" s="67" t="s">
        <v>50</v>
      </c>
      <c r="N479" s="65" t="s">
        <v>51</v>
      </c>
      <c r="O479" s="68" t="s">
        <v>52</v>
      </c>
      <c r="P479" s="69"/>
      <c r="Q479" s="74"/>
      <c r="R479" s="77"/>
      <c r="S479" s="75"/>
      <c r="T479" s="78"/>
      <c r="U479" s="77"/>
      <c r="V479" s="28">
        <v>1.782815216</v>
      </c>
      <c r="W479" s="29">
        <v>37800</v>
      </c>
      <c r="X479" s="26"/>
      <c r="Y479" s="46"/>
      <c r="Z479" s="25"/>
      <c r="AA479" s="43"/>
      <c r="AB479" s="91">
        <f t="shared" si="14"/>
        <v>3150</v>
      </c>
      <c r="AC479" s="38">
        <f t="shared" si="15"/>
        <v>2205</v>
      </c>
    </row>
    <row r="480" ht="15" customHeight="1" spans="1:29">
      <c r="A480" s="15">
        <v>475</v>
      </c>
      <c r="B480" s="15" t="s">
        <v>42</v>
      </c>
      <c r="C480" s="15" t="s">
        <v>985</v>
      </c>
      <c r="D480" s="22" t="s">
        <v>1026</v>
      </c>
      <c r="E480" s="22" t="s">
        <v>1027</v>
      </c>
      <c r="F480" s="22" t="s">
        <v>57</v>
      </c>
      <c r="G480" s="22" t="s">
        <v>420</v>
      </c>
      <c r="H480" s="22" t="s">
        <v>10</v>
      </c>
      <c r="I480" s="30">
        <v>58.105110804719</v>
      </c>
      <c r="J480" s="30">
        <v>58.08</v>
      </c>
      <c r="K480" s="22" t="s">
        <v>48</v>
      </c>
      <c r="L480" s="66" t="s">
        <v>108</v>
      </c>
      <c r="M480" s="67" t="s">
        <v>50</v>
      </c>
      <c r="N480" s="65" t="s">
        <v>51</v>
      </c>
      <c r="O480" s="68" t="s">
        <v>52</v>
      </c>
      <c r="P480" s="69"/>
      <c r="Q480" s="74"/>
      <c r="R480" s="77"/>
      <c r="S480" s="75"/>
      <c r="T480" s="78"/>
      <c r="U480" s="77"/>
      <c r="V480" s="28">
        <v>1.782815216</v>
      </c>
      <c r="W480" s="29">
        <v>37800</v>
      </c>
      <c r="X480" s="26"/>
      <c r="Y480" s="46"/>
      <c r="Z480" s="25"/>
      <c r="AA480" s="43"/>
      <c r="AB480" s="91">
        <f t="shared" si="14"/>
        <v>3150</v>
      </c>
      <c r="AC480" s="38">
        <f t="shared" si="15"/>
        <v>2205</v>
      </c>
    </row>
    <row r="481" ht="15" customHeight="1" spans="1:29">
      <c r="A481" s="15">
        <v>476</v>
      </c>
      <c r="B481" s="15" t="s">
        <v>42</v>
      </c>
      <c r="C481" s="15" t="s">
        <v>985</v>
      </c>
      <c r="D481" s="22" t="s">
        <v>1028</v>
      </c>
      <c r="E481" s="22" t="s">
        <v>1029</v>
      </c>
      <c r="F481" s="22" t="s">
        <v>57</v>
      </c>
      <c r="G481" s="22" t="s">
        <v>420</v>
      </c>
      <c r="H481" s="22" t="s">
        <v>10</v>
      </c>
      <c r="I481" s="30">
        <v>58.105110804719</v>
      </c>
      <c r="J481" s="30">
        <v>58.08</v>
      </c>
      <c r="K481" s="22" t="s">
        <v>48</v>
      </c>
      <c r="L481" s="66" t="s">
        <v>108</v>
      </c>
      <c r="M481" s="67" t="s">
        <v>50</v>
      </c>
      <c r="N481" s="65" t="s">
        <v>51</v>
      </c>
      <c r="O481" s="68" t="s">
        <v>52</v>
      </c>
      <c r="P481" s="69"/>
      <c r="Q481" s="74"/>
      <c r="R481" s="77"/>
      <c r="S481" s="75"/>
      <c r="T481" s="78"/>
      <c r="U481" s="77"/>
      <c r="V481" s="28">
        <v>1.782815216</v>
      </c>
      <c r="W481" s="29">
        <v>37800</v>
      </c>
      <c r="X481" s="26"/>
      <c r="Y481" s="46"/>
      <c r="Z481" s="25"/>
      <c r="AA481" s="43"/>
      <c r="AB481" s="91">
        <f t="shared" si="14"/>
        <v>3150</v>
      </c>
      <c r="AC481" s="38">
        <f t="shared" si="15"/>
        <v>2205</v>
      </c>
    </row>
    <row r="482" ht="15" customHeight="1" spans="1:29">
      <c r="A482" s="15">
        <v>477</v>
      </c>
      <c r="B482" s="15" t="s">
        <v>42</v>
      </c>
      <c r="C482" s="15" t="s">
        <v>985</v>
      </c>
      <c r="D482" s="22" t="s">
        <v>1030</v>
      </c>
      <c r="E482" s="22" t="s">
        <v>1031</v>
      </c>
      <c r="F482" s="22" t="s">
        <v>57</v>
      </c>
      <c r="G482" s="22" t="s">
        <v>420</v>
      </c>
      <c r="H482" s="22" t="s">
        <v>10</v>
      </c>
      <c r="I482" s="30">
        <v>58.105110804719</v>
      </c>
      <c r="J482" s="30">
        <v>58.08</v>
      </c>
      <c r="K482" s="22" t="s">
        <v>48</v>
      </c>
      <c r="L482" s="66" t="s">
        <v>108</v>
      </c>
      <c r="M482" s="67" t="s">
        <v>50</v>
      </c>
      <c r="N482" s="65" t="s">
        <v>51</v>
      </c>
      <c r="O482" s="68" t="s">
        <v>52</v>
      </c>
      <c r="P482" s="69"/>
      <c r="Q482" s="74"/>
      <c r="R482" s="77"/>
      <c r="S482" s="75"/>
      <c r="T482" s="78"/>
      <c r="U482" s="77"/>
      <c r="V482" s="28">
        <v>1.782815216</v>
      </c>
      <c r="W482" s="29">
        <v>37800</v>
      </c>
      <c r="X482" s="26"/>
      <c r="Y482" s="46"/>
      <c r="Z482" s="25"/>
      <c r="AA482" s="43"/>
      <c r="AB482" s="91">
        <f t="shared" si="14"/>
        <v>3150</v>
      </c>
      <c r="AC482" s="38">
        <f t="shared" si="15"/>
        <v>2205</v>
      </c>
    </row>
    <row r="483" ht="15" customHeight="1" spans="1:32">
      <c r="A483" s="15">
        <v>478</v>
      </c>
      <c r="B483" s="15" t="s">
        <v>42</v>
      </c>
      <c r="C483" s="15" t="s">
        <v>985</v>
      </c>
      <c r="D483" s="22" t="s">
        <v>1032</v>
      </c>
      <c r="E483" s="22" t="s">
        <v>1033</v>
      </c>
      <c r="F483" s="22" t="s">
        <v>71</v>
      </c>
      <c r="G483" s="22" t="s">
        <v>429</v>
      </c>
      <c r="H483" s="22" t="s">
        <v>38</v>
      </c>
      <c r="I483" s="30">
        <v>48.81274450892</v>
      </c>
      <c r="J483" s="30">
        <v>48.79</v>
      </c>
      <c r="K483" s="22" t="s">
        <v>48</v>
      </c>
      <c r="L483" s="66" t="s">
        <v>108</v>
      </c>
      <c r="M483" s="67" t="s">
        <v>50</v>
      </c>
      <c r="N483" s="65" t="s">
        <v>51</v>
      </c>
      <c r="O483" s="68" t="s">
        <v>52</v>
      </c>
      <c r="P483" s="69"/>
      <c r="Q483" s="74"/>
      <c r="R483" s="77"/>
      <c r="S483" s="75"/>
      <c r="T483" s="78"/>
      <c r="U483" s="77"/>
      <c r="V483" s="28">
        <v>1.728129219544</v>
      </c>
      <c r="W483" s="29">
        <v>30800</v>
      </c>
      <c r="X483" s="26"/>
      <c r="Y483" s="46"/>
      <c r="Z483" s="25"/>
      <c r="AA483" s="43"/>
      <c r="AB483" s="91">
        <f t="shared" si="14"/>
        <v>2566.66666666667</v>
      </c>
      <c r="AC483" s="38">
        <f t="shared" si="15"/>
        <v>1796.66666666667</v>
      </c>
      <c r="AE483" s="1"/>
      <c r="AF483" s="1"/>
    </row>
    <row r="484" ht="15" customHeight="1" spans="1:32">
      <c r="A484" s="15">
        <v>479</v>
      </c>
      <c r="B484" s="15" t="s">
        <v>42</v>
      </c>
      <c r="C484" s="15" t="s">
        <v>985</v>
      </c>
      <c r="D484" s="22" t="s">
        <v>1034</v>
      </c>
      <c r="E484" s="22" t="s">
        <v>1035</v>
      </c>
      <c r="F484" s="22" t="s">
        <v>46</v>
      </c>
      <c r="G484" s="22" t="s">
        <v>429</v>
      </c>
      <c r="H484" s="22" t="s">
        <v>38</v>
      </c>
      <c r="I484" s="30">
        <v>48.81274450892</v>
      </c>
      <c r="J484" s="30">
        <v>48.79</v>
      </c>
      <c r="K484" s="22" t="s">
        <v>48</v>
      </c>
      <c r="L484" s="66" t="s">
        <v>125</v>
      </c>
      <c r="M484" s="67" t="s">
        <v>50</v>
      </c>
      <c r="N484" s="65" t="s">
        <v>51</v>
      </c>
      <c r="O484" s="68" t="s">
        <v>52</v>
      </c>
      <c r="P484" s="69"/>
      <c r="Q484" s="74"/>
      <c r="R484" s="77"/>
      <c r="S484" s="75"/>
      <c r="T484" s="78"/>
      <c r="U484" s="77"/>
      <c r="V484" s="28">
        <v>1.798665106056</v>
      </c>
      <c r="W484" s="29">
        <v>32000</v>
      </c>
      <c r="X484" s="26"/>
      <c r="Y484" s="46"/>
      <c r="Z484" s="25"/>
      <c r="AA484" s="43"/>
      <c r="AB484" s="91">
        <f t="shared" si="14"/>
        <v>2666.66666666667</v>
      </c>
      <c r="AC484" s="38">
        <f t="shared" si="15"/>
        <v>1866.66666666667</v>
      </c>
      <c r="AE484" s="1"/>
      <c r="AF484" s="1"/>
    </row>
    <row r="485" ht="15" customHeight="1" spans="1:29">
      <c r="A485" s="15">
        <v>480</v>
      </c>
      <c r="B485" s="15" t="s">
        <v>42</v>
      </c>
      <c r="C485" s="15" t="s">
        <v>985</v>
      </c>
      <c r="D485" s="22" t="s">
        <v>1036</v>
      </c>
      <c r="E485" s="22" t="s">
        <v>1037</v>
      </c>
      <c r="F485" s="22" t="s">
        <v>57</v>
      </c>
      <c r="G485" s="22" t="s">
        <v>420</v>
      </c>
      <c r="H485" s="22" t="s">
        <v>10</v>
      </c>
      <c r="I485" s="30">
        <v>58.105110804719</v>
      </c>
      <c r="J485" s="30">
        <v>58.08</v>
      </c>
      <c r="K485" s="22" t="s">
        <v>48</v>
      </c>
      <c r="L485" s="66" t="s">
        <v>125</v>
      </c>
      <c r="M485" s="67" t="s">
        <v>50</v>
      </c>
      <c r="N485" s="65" t="s">
        <v>51</v>
      </c>
      <c r="O485" s="68" t="s">
        <v>52</v>
      </c>
      <c r="P485" s="69"/>
      <c r="Q485" s="74"/>
      <c r="R485" s="77"/>
      <c r="S485" s="75"/>
      <c r="T485" s="78"/>
      <c r="U485" s="77"/>
      <c r="V485" s="28">
        <v>1.782815216</v>
      </c>
      <c r="W485" s="29">
        <v>37800</v>
      </c>
      <c r="X485" s="26"/>
      <c r="Y485" s="46"/>
      <c r="Z485" s="25"/>
      <c r="AA485" s="43"/>
      <c r="AB485" s="91">
        <f t="shared" si="14"/>
        <v>3150</v>
      </c>
      <c r="AC485" s="38">
        <f t="shared" si="15"/>
        <v>2205</v>
      </c>
    </row>
    <row r="486" ht="15" customHeight="1" spans="1:29">
      <c r="A486" s="15">
        <v>481</v>
      </c>
      <c r="B486" s="15" t="s">
        <v>42</v>
      </c>
      <c r="C486" s="15" t="s">
        <v>985</v>
      </c>
      <c r="D486" s="22" t="s">
        <v>1038</v>
      </c>
      <c r="E486" s="22" t="s">
        <v>1039</v>
      </c>
      <c r="F486" s="22" t="s">
        <v>57</v>
      </c>
      <c r="G486" s="22" t="s">
        <v>420</v>
      </c>
      <c r="H486" s="22" t="s">
        <v>10</v>
      </c>
      <c r="I486" s="30">
        <v>58.105110804719</v>
      </c>
      <c r="J486" s="30">
        <v>58.08</v>
      </c>
      <c r="K486" s="22" t="s">
        <v>48</v>
      </c>
      <c r="L486" s="66" t="s">
        <v>125</v>
      </c>
      <c r="M486" s="67" t="s">
        <v>50</v>
      </c>
      <c r="N486" s="65" t="s">
        <v>51</v>
      </c>
      <c r="O486" s="68" t="s">
        <v>52</v>
      </c>
      <c r="P486" s="69"/>
      <c r="Q486" s="74"/>
      <c r="R486" s="77"/>
      <c r="S486" s="75"/>
      <c r="T486" s="78"/>
      <c r="U486" s="77"/>
      <c r="V486" s="28">
        <v>1.782815216</v>
      </c>
      <c r="W486" s="29">
        <v>37800</v>
      </c>
      <c r="X486" s="26"/>
      <c r="Y486" s="46"/>
      <c r="Z486" s="25"/>
      <c r="AA486" s="43"/>
      <c r="AB486" s="91">
        <f t="shared" si="14"/>
        <v>3150</v>
      </c>
      <c r="AC486" s="38">
        <f t="shared" si="15"/>
        <v>2205</v>
      </c>
    </row>
    <row r="487" ht="15" customHeight="1" spans="1:29">
      <c r="A487" s="15">
        <v>482</v>
      </c>
      <c r="B487" s="15" t="s">
        <v>42</v>
      </c>
      <c r="C487" s="15" t="s">
        <v>985</v>
      </c>
      <c r="D487" s="22" t="s">
        <v>1040</v>
      </c>
      <c r="E487" s="22" t="s">
        <v>1041</v>
      </c>
      <c r="F487" s="22" t="s">
        <v>57</v>
      </c>
      <c r="G487" s="22" t="s">
        <v>420</v>
      </c>
      <c r="H487" s="22" t="s">
        <v>10</v>
      </c>
      <c r="I487" s="30">
        <v>58.105110804719</v>
      </c>
      <c r="J487" s="30">
        <v>58.08</v>
      </c>
      <c r="K487" s="22" t="s">
        <v>48</v>
      </c>
      <c r="L487" s="66" t="s">
        <v>125</v>
      </c>
      <c r="M487" s="67" t="s">
        <v>50</v>
      </c>
      <c r="N487" s="65" t="s">
        <v>51</v>
      </c>
      <c r="O487" s="68" t="s">
        <v>52</v>
      </c>
      <c r="P487" s="69"/>
      <c r="Q487" s="74"/>
      <c r="R487" s="77"/>
      <c r="S487" s="75"/>
      <c r="T487" s="78"/>
      <c r="U487" s="77"/>
      <c r="V487" s="28">
        <v>1.782815216</v>
      </c>
      <c r="W487" s="29">
        <v>37800</v>
      </c>
      <c r="X487" s="26"/>
      <c r="Y487" s="46"/>
      <c r="Z487" s="25"/>
      <c r="AA487" s="43"/>
      <c r="AB487" s="91">
        <f t="shared" si="14"/>
        <v>3150</v>
      </c>
      <c r="AC487" s="38">
        <f t="shared" si="15"/>
        <v>2205</v>
      </c>
    </row>
    <row r="488" ht="15" customHeight="1" spans="1:29">
      <c r="A488" s="15">
        <v>483</v>
      </c>
      <c r="B488" s="15" t="s">
        <v>42</v>
      </c>
      <c r="C488" s="15" t="s">
        <v>985</v>
      </c>
      <c r="D488" s="22" t="s">
        <v>1042</v>
      </c>
      <c r="E488" s="22" t="s">
        <v>1043</v>
      </c>
      <c r="F488" s="22" t="s">
        <v>57</v>
      </c>
      <c r="G488" s="22" t="s">
        <v>420</v>
      </c>
      <c r="H488" s="22" t="s">
        <v>10</v>
      </c>
      <c r="I488" s="30">
        <v>58.105110804719</v>
      </c>
      <c r="J488" s="30">
        <v>58.08</v>
      </c>
      <c r="K488" s="22" t="s">
        <v>48</v>
      </c>
      <c r="L488" s="66" t="s">
        <v>125</v>
      </c>
      <c r="M488" s="67" t="s">
        <v>50</v>
      </c>
      <c r="N488" s="65" t="s">
        <v>51</v>
      </c>
      <c r="O488" s="68" t="s">
        <v>52</v>
      </c>
      <c r="P488" s="69"/>
      <c r="Q488" s="74"/>
      <c r="R488" s="77"/>
      <c r="S488" s="75"/>
      <c r="T488" s="78"/>
      <c r="U488" s="77"/>
      <c r="V488" s="28">
        <v>1.782815216</v>
      </c>
      <c r="W488" s="29">
        <v>37800</v>
      </c>
      <c r="X488" s="26"/>
      <c r="Y488" s="46"/>
      <c r="Z488" s="25"/>
      <c r="AA488" s="43"/>
      <c r="AB488" s="91">
        <f t="shared" si="14"/>
        <v>3150</v>
      </c>
      <c r="AC488" s="38">
        <f t="shared" si="15"/>
        <v>2205</v>
      </c>
    </row>
    <row r="489" ht="15" customHeight="1" spans="1:29">
      <c r="A489" s="15">
        <v>484</v>
      </c>
      <c r="B489" s="15" t="s">
        <v>42</v>
      </c>
      <c r="C489" s="15" t="s">
        <v>985</v>
      </c>
      <c r="D489" s="22" t="s">
        <v>1044</v>
      </c>
      <c r="E489" s="22" t="s">
        <v>1045</v>
      </c>
      <c r="F489" s="22" t="s">
        <v>57</v>
      </c>
      <c r="G489" s="22" t="s">
        <v>420</v>
      </c>
      <c r="H489" s="22" t="s">
        <v>10</v>
      </c>
      <c r="I489" s="30">
        <v>58.105110804719</v>
      </c>
      <c r="J489" s="30">
        <v>58.08</v>
      </c>
      <c r="K489" s="22" t="s">
        <v>48</v>
      </c>
      <c r="L489" s="66" t="s">
        <v>125</v>
      </c>
      <c r="M489" s="67" t="s">
        <v>50</v>
      </c>
      <c r="N489" s="65" t="s">
        <v>51</v>
      </c>
      <c r="O489" s="68" t="s">
        <v>52</v>
      </c>
      <c r="P489" s="69"/>
      <c r="Q489" s="74"/>
      <c r="R489" s="77"/>
      <c r="S489" s="75"/>
      <c r="T489" s="78"/>
      <c r="U489" s="77"/>
      <c r="V489" s="28">
        <v>1.782815216</v>
      </c>
      <c r="W489" s="29">
        <v>37800</v>
      </c>
      <c r="X489" s="26"/>
      <c r="Y489" s="46"/>
      <c r="Z489" s="25"/>
      <c r="AA489" s="43"/>
      <c r="AB489" s="91">
        <f t="shared" si="14"/>
        <v>3150</v>
      </c>
      <c r="AC489" s="38">
        <f t="shared" si="15"/>
        <v>2205</v>
      </c>
    </row>
    <row r="490" ht="15" customHeight="1" spans="1:29">
      <c r="A490" s="15">
        <v>485</v>
      </c>
      <c r="B490" s="15" t="s">
        <v>42</v>
      </c>
      <c r="C490" s="15" t="s">
        <v>985</v>
      </c>
      <c r="D490" s="22" t="s">
        <v>1046</v>
      </c>
      <c r="E490" s="22" t="s">
        <v>1047</v>
      </c>
      <c r="F490" s="22" t="s">
        <v>57</v>
      </c>
      <c r="G490" s="22" t="s">
        <v>420</v>
      </c>
      <c r="H490" s="22" t="s">
        <v>10</v>
      </c>
      <c r="I490" s="30">
        <v>58.105110804719</v>
      </c>
      <c r="J490" s="30">
        <v>58.08</v>
      </c>
      <c r="K490" s="22" t="s">
        <v>48</v>
      </c>
      <c r="L490" s="66" t="s">
        <v>125</v>
      </c>
      <c r="M490" s="67" t="s">
        <v>50</v>
      </c>
      <c r="N490" s="65" t="s">
        <v>51</v>
      </c>
      <c r="O490" s="68" t="s">
        <v>52</v>
      </c>
      <c r="P490" s="69"/>
      <c r="Q490" s="74"/>
      <c r="R490" s="77"/>
      <c r="S490" s="75"/>
      <c r="T490" s="78"/>
      <c r="U490" s="77"/>
      <c r="V490" s="28">
        <v>1.782815216</v>
      </c>
      <c r="W490" s="29">
        <v>37800</v>
      </c>
      <c r="X490" s="26"/>
      <c r="Y490" s="46"/>
      <c r="Z490" s="25"/>
      <c r="AA490" s="43"/>
      <c r="AB490" s="91">
        <f t="shared" si="14"/>
        <v>3150</v>
      </c>
      <c r="AC490" s="38">
        <f t="shared" si="15"/>
        <v>2205</v>
      </c>
    </row>
    <row r="491" ht="15" customHeight="1" spans="1:32">
      <c r="A491" s="15">
        <v>486</v>
      </c>
      <c r="B491" s="15" t="s">
        <v>42</v>
      </c>
      <c r="C491" s="15" t="s">
        <v>985</v>
      </c>
      <c r="D491" s="22" t="s">
        <v>1048</v>
      </c>
      <c r="E491" s="22" t="s">
        <v>1049</v>
      </c>
      <c r="F491" s="22" t="s">
        <v>71</v>
      </c>
      <c r="G491" s="22" t="s">
        <v>429</v>
      </c>
      <c r="H491" s="22" t="s">
        <v>38</v>
      </c>
      <c r="I491" s="30">
        <v>48.81274450892</v>
      </c>
      <c r="J491" s="30">
        <v>48.79</v>
      </c>
      <c r="K491" s="22" t="s">
        <v>48</v>
      </c>
      <c r="L491" s="66" t="s">
        <v>125</v>
      </c>
      <c r="M491" s="67" t="s">
        <v>50</v>
      </c>
      <c r="N491" s="65" t="s">
        <v>51</v>
      </c>
      <c r="O491" s="68" t="s">
        <v>52</v>
      </c>
      <c r="P491" s="69"/>
      <c r="Q491" s="74"/>
      <c r="R491" s="77"/>
      <c r="S491" s="75"/>
      <c r="T491" s="78"/>
      <c r="U491" s="77"/>
      <c r="V491" s="28">
        <v>1.728129219544</v>
      </c>
      <c r="W491" s="29">
        <v>30800</v>
      </c>
      <c r="X491" s="26"/>
      <c r="Y491" s="46"/>
      <c r="Z491" s="25"/>
      <c r="AA491" s="43"/>
      <c r="AB491" s="91">
        <f t="shared" si="14"/>
        <v>2566.66666666667</v>
      </c>
      <c r="AC491" s="38">
        <f t="shared" si="15"/>
        <v>1796.66666666667</v>
      </c>
      <c r="AE491" s="1"/>
      <c r="AF491" s="1"/>
    </row>
    <row r="492" ht="15" customHeight="1" spans="1:32">
      <c r="A492" s="15">
        <v>487</v>
      </c>
      <c r="B492" s="15" t="s">
        <v>42</v>
      </c>
      <c r="C492" s="15" t="s">
        <v>985</v>
      </c>
      <c r="D492" s="22" t="s">
        <v>1050</v>
      </c>
      <c r="E492" s="22" t="s">
        <v>1051</v>
      </c>
      <c r="F492" s="22" t="s">
        <v>46</v>
      </c>
      <c r="G492" s="22" t="s">
        <v>429</v>
      </c>
      <c r="H492" s="22" t="s">
        <v>38</v>
      </c>
      <c r="I492" s="30">
        <v>48.81274450892</v>
      </c>
      <c r="J492" s="30">
        <v>48.79</v>
      </c>
      <c r="K492" s="22" t="s">
        <v>48</v>
      </c>
      <c r="L492" s="66" t="s">
        <v>142</v>
      </c>
      <c r="M492" s="67" t="s">
        <v>50</v>
      </c>
      <c r="N492" s="65" t="s">
        <v>51</v>
      </c>
      <c r="O492" s="68" t="s">
        <v>52</v>
      </c>
      <c r="P492" s="69"/>
      <c r="Q492" s="74"/>
      <c r="R492" s="77"/>
      <c r="S492" s="75"/>
      <c r="T492" s="78"/>
      <c r="U492" s="77"/>
      <c r="V492" s="28">
        <v>1.8353725572</v>
      </c>
      <c r="W492" s="29">
        <v>32700</v>
      </c>
      <c r="X492" s="26"/>
      <c r="Y492" s="46"/>
      <c r="Z492" s="25"/>
      <c r="AA492" s="43"/>
      <c r="AB492" s="91">
        <f t="shared" si="14"/>
        <v>2725</v>
      </c>
      <c r="AC492" s="38">
        <f t="shared" si="15"/>
        <v>1907.5</v>
      </c>
      <c r="AE492" s="1"/>
      <c r="AF492" s="1"/>
    </row>
    <row r="493" ht="15" customHeight="1" spans="1:29">
      <c r="A493" s="15">
        <v>488</v>
      </c>
      <c r="B493" s="15" t="s">
        <v>42</v>
      </c>
      <c r="C493" s="15" t="s">
        <v>985</v>
      </c>
      <c r="D493" s="22" t="s">
        <v>1052</v>
      </c>
      <c r="E493" s="22" t="s">
        <v>1053</v>
      </c>
      <c r="F493" s="22" t="s">
        <v>57</v>
      </c>
      <c r="G493" s="22" t="s">
        <v>420</v>
      </c>
      <c r="H493" s="22" t="s">
        <v>10</v>
      </c>
      <c r="I493" s="30">
        <v>58.105110804719</v>
      </c>
      <c r="J493" s="30">
        <v>58.08</v>
      </c>
      <c r="K493" s="22" t="s">
        <v>48</v>
      </c>
      <c r="L493" s="66" t="s">
        <v>142</v>
      </c>
      <c r="M493" s="67" t="s">
        <v>50</v>
      </c>
      <c r="N493" s="65" t="s">
        <v>51</v>
      </c>
      <c r="O493" s="68" t="s">
        <v>52</v>
      </c>
      <c r="P493" s="69"/>
      <c r="Q493" s="74"/>
      <c r="R493" s="77"/>
      <c r="S493" s="75"/>
      <c r="T493" s="78"/>
      <c r="U493" s="77"/>
      <c r="V493" s="28">
        <v>1.8191992</v>
      </c>
      <c r="W493" s="29">
        <v>38600</v>
      </c>
      <c r="X493" s="26"/>
      <c r="Y493" s="46"/>
      <c r="Z493" s="25"/>
      <c r="AA493" s="43"/>
      <c r="AB493" s="91">
        <f t="shared" si="14"/>
        <v>3216.66666666667</v>
      </c>
      <c r="AC493" s="38">
        <f t="shared" si="15"/>
        <v>2251.66666666667</v>
      </c>
    </row>
    <row r="494" ht="15" customHeight="1" spans="1:29">
      <c r="A494" s="15">
        <v>489</v>
      </c>
      <c r="B494" s="15" t="s">
        <v>42</v>
      </c>
      <c r="C494" s="15" t="s">
        <v>985</v>
      </c>
      <c r="D494" s="22" t="s">
        <v>1054</v>
      </c>
      <c r="E494" s="22" t="s">
        <v>1055</v>
      </c>
      <c r="F494" s="22" t="s">
        <v>57</v>
      </c>
      <c r="G494" s="22" t="s">
        <v>420</v>
      </c>
      <c r="H494" s="22" t="s">
        <v>10</v>
      </c>
      <c r="I494" s="30">
        <v>58.105110804719</v>
      </c>
      <c r="J494" s="30">
        <v>58.08</v>
      </c>
      <c r="K494" s="22" t="s">
        <v>48</v>
      </c>
      <c r="L494" s="66" t="s">
        <v>142</v>
      </c>
      <c r="M494" s="67" t="s">
        <v>50</v>
      </c>
      <c r="N494" s="65" t="s">
        <v>51</v>
      </c>
      <c r="O494" s="68" t="s">
        <v>52</v>
      </c>
      <c r="P494" s="69"/>
      <c r="Q494" s="74"/>
      <c r="R494" s="77"/>
      <c r="S494" s="75"/>
      <c r="T494" s="78"/>
      <c r="U494" s="77"/>
      <c r="V494" s="28">
        <v>1.8191992</v>
      </c>
      <c r="W494" s="29">
        <v>38600</v>
      </c>
      <c r="X494" s="26"/>
      <c r="Y494" s="46"/>
      <c r="Z494" s="25"/>
      <c r="AA494" s="43"/>
      <c r="AB494" s="91">
        <f t="shared" si="14"/>
        <v>3216.66666666667</v>
      </c>
      <c r="AC494" s="38">
        <f t="shared" si="15"/>
        <v>2251.66666666667</v>
      </c>
    </row>
    <row r="495" ht="15" customHeight="1" spans="1:29">
      <c r="A495" s="15">
        <v>490</v>
      </c>
      <c r="B495" s="15" t="s">
        <v>42</v>
      </c>
      <c r="C495" s="15" t="s">
        <v>985</v>
      </c>
      <c r="D495" s="22" t="s">
        <v>1056</v>
      </c>
      <c r="E495" s="22" t="s">
        <v>1057</v>
      </c>
      <c r="F495" s="22" t="s">
        <v>57</v>
      </c>
      <c r="G495" s="22" t="s">
        <v>420</v>
      </c>
      <c r="H495" s="22" t="s">
        <v>10</v>
      </c>
      <c r="I495" s="30">
        <v>58.105110804719</v>
      </c>
      <c r="J495" s="30">
        <v>58.08</v>
      </c>
      <c r="K495" s="22" t="s">
        <v>48</v>
      </c>
      <c r="L495" s="66" t="s">
        <v>142</v>
      </c>
      <c r="M495" s="67" t="s">
        <v>50</v>
      </c>
      <c r="N495" s="65" t="s">
        <v>51</v>
      </c>
      <c r="O495" s="68" t="s">
        <v>52</v>
      </c>
      <c r="P495" s="69"/>
      <c r="Q495" s="74"/>
      <c r="R495" s="77"/>
      <c r="S495" s="75"/>
      <c r="T495" s="78"/>
      <c r="U495" s="77"/>
      <c r="V495" s="28">
        <v>1.8191992</v>
      </c>
      <c r="W495" s="29">
        <v>38600</v>
      </c>
      <c r="X495" s="26"/>
      <c r="Y495" s="46"/>
      <c r="Z495" s="25"/>
      <c r="AA495" s="43"/>
      <c r="AB495" s="91">
        <f t="shared" si="14"/>
        <v>3216.66666666667</v>
      </c>
      <c r="AC495" s="38">
        <f t="shared" si="15"/>
        <v>2251.66666666667</v>
      </c>
    </row>
    <row r="496" ht="15" customHeight="1" spans="1:29">
      <c r="A496" s="15">
        <v>491</v>
      </c>
      <c r="B496" s="15" t="s">
        <v>42</v>
      </c>
      <c r="C496" s="15" t="s">
        <v>985</v>
      </c>
      <c r="D496" s="22" t="s">
        <v>1058</v>
      </c>
      <c r="E496" s="22" t="s">
        <v>1059</v>
      </c>
      <c r="F496" s="22" t="s">
        <v>57</v>
      </c>
      <c r="G496" s="22" t="s">
        <v>420</v>
      </c>
      <c r="H496" s="22" t="s">
        <v>10</v>
      </c>
      <c r="I496" s="30">
        <v>58.105110804719</v>
      </c>
      <c r="J496" s="30">
        <v>58.08</v>
      </c>
      <c r="K496" s="22" t="s">
        <v>48</v>
      </c>
      <c r="L496" s="66" t="s">
        <v>142</v>
      </c>
      <c r="M496" s="67" t="s">
        <v>50</v>
      </c>
      <c r="N496" s="65" t="s">
        <v>51</v>
      </c>
      <c r="O496" s="68" t="s">
        <v>52</v>
      </c>
      <c r="P496" s="69"/>
      <c r="Q496" s="74"/>
      <c r="R496" s="77"/>
      <c r="S496" s="75"/>
      <c r="T496" s="78"/>
      <c r="U496" s="77"/>
      <c r="V496" s="28">
        <v>1.8191992</v>
      </c>
      <c r="W496" s="29">
        <v>38600</v>
      </c>
      <c r="X496" s="26"/>
      <c r="Y496" s="46"/>
      <c r="Z496" s="25"/>
      <c r="AA496" s="43"/>
      <c r="AB496" s="91">
        <f t="shared" si="14"/>
        <v>3216.66666666667</v>
      </c>
      <c r="AC496" s="38">
        <f t="shared" si="15"/>
        <v>2251.66666666667</v>
      </c>
    </row>
    <row r="497" ht="15" customHeight="1" spans="1:29">
      <c r="A497" s="15">
        <v>492</v>
      </c>
      <c r="B497" s="15" t="s">
        <v>42</v>
      </c>
      <c r="C497" s="15" t="s">
        <v>985</v>
      </c>
      <c r="D497" s="22" t="s">
        <v>1060</v>
      </c>
      <c r="E497" s="22" t="s">
        <v>1061</v>
      </c>
      <c r="F497" s="22" t="s">
        <v>57</v>
      </c>
      <c r="G497" s="22" t="s">
        <v>420</v>
      </c>
      <c r="H497" s="22" t="s">
        <v>10</v>
      </c>
      <c r="I497" s="30">
        <v>58.105110804719</v>
      </c>
      <c r="J497" s="30">
        <v>58.08</v>
      </c>
      <c r="K497" s="22" t="s">
        <v>48</v>
      </c>
      <c r="L497" s="66" t="s">
        <v>142</v>
      </c>
      <c r="M497" s="67" t="s">
        <v>50</v>
      </c>
      <c r="N497" s="65" t="s">
        <v>51</v>
      </c>
      <c r="O497" s="68" t="s">
        <v>52</v>
      </c>
      <c r="P497" s="69"/>
      <c r="Q497" s="74"/>
      <c r="R497" s="77"/>
      <c r="S497" s="75"/>
      <c r="T497" s="78"/>
      <c r="U497" s="77"/>
      <c r="V497" s="28">
        <v>1.8191992</v>
      </c>
      <c r="W497" s="29">
        <v>38600</v>
      </c>
      <c r="X497" s="26"/>
      <c r="Y497" s="46"/>
      <c r="Z497" s="25"/>
      <c r="AA497" s="43"/>
      <c r="AB497" s="91">
        <f t="shared" si="14"/>
        <v>3216.66666666667</v>
      </c>
      <c r="AC497" s="38">
        <f t="shared" si="15"/>
        <v>2251.66666666667</v>
      </c>
    </row>
    <row r="498" ht="15" customHeight="1" spans="1:29">
      <c r="A498" s="15">
        <v>493</v>
      </c>
      <c r="B498" s="15" t="s">
        <v>42</v>
      </c>
      <c r="C498" s="15" t="s">
        <v>985</v>
      </c>
      <c r="D498" s="22" t="s">
        <v>1062</v>
      </c>
      <c r="E498" s="22" t="s">
        <v>1063</v>
      </c>
      <c r="F498" s="22" t="s">
        <v>57</v>
      </c>
      <c r="G498" s="22" t="s">
        <v>420</v>
      </c>
      <c r="H498" s="22" t="s">
        <v>10</v>
      </c>
      <c r="I498" s="30">
        <v>58.105110804719</v>
      </c>
      <c r="J498" s="30">
        <v>58.08</v>
      </c>
      <c r="K498" s="22" t="s">
        <v>48</v>
      </c>
      <c r="L498" s="66" t="s">
        <v>142</v>
      </c>
      <c r="M498" s="67" t="s">
        <v>50</v>
      </c>
      <c r="N498" s="65" t="s">
        <v>51</v>
      </c>
      <c r="O498" s="68" t="s">
        <v>52</v>
      </c>
      <c r="P498" s="69"/>
      <c r="Q498" s="74"/>
      <c r="R498" s="77"/>
      <c r="S498" s="75"/>
      <c r="T498" s="78"/>
      <c r="U498" s="77"/>
      <c r="V498" s="28">
        <v>1.8191992</v>
      </c>
      <c r="W498" s="29">
        <v>38600</v>
      </c>
      <c r="X498" s="26"/>
      <c r="Y498" s="46"/>
      <c r="Z498" s="25"/>
      <c r="AA498" s="43"/>
      <c r="AB498" s="91">
        <f t="shared" si="14"/>
        <v>3216.66666666667</v>
      </c>
      <c r="AC498" s="38">
        <f t="shared" si="15"/>
        <v>2251.66666666667</v>
      </c>
    </row>
    <row r="499" ht="15" customHeight="1" spans="1:32">
      <c r="A499" s="15">
        <v>494</v>
      </c>
      <c r="B499" s="15" t="s">
        <v>42</v>
      </c>
      <c r="C499" s="15" t="s">
        <v>985</v>
      </c>
      <c r="D499" s="22" t="s">
        <v>1064</v>
      </c>
      <c r="E499" s="22" t="s">
        <v>1065</v>
      </c>
      <c r="F499" s="22" t="s">
        <v>71</v>
      </c>
      <c r="G499" s="22" t="s">
        <v>429</v>
      </c>
      <c r="H499" s="22" t="s">
        <v>38</v>
      </c>
      <c r="I499" s="30">
        <v>48.81274450892</v>
      </c>
      <c r="J499" s="30">
        <v>48.79</v>
      </c>
      <c r="K499" s="22" t="s">
        <v>48</v>
      </c>
      <c r="L499" s="66" t="s">
        <v>142</v>
      </c>
      <c r="M499" s="67" t="s">
        <v>50</v>
      </c>
      <c r="N499" s="65" t="s">
        <v>51</v>
      </c>
      <c r="O499" s="68" t="s">
        <v>52</v>
      </c>
      <c r="P499" s="69"/>
      <c r="Q499" s="74"/>
      <c r="R499" s="77"/>
      <c r="S499" s="75"/>
      <c r="T499" s="78"/>
      <c r="U499" s="77"/>
      <c r="V499" s="28">
        <v>1.7633971628</v>
      </c>
      <c r="W499" s="29">
        <v>31400</v>
      </c>
      <c r="X499" s="26"/>
      <c r="Y499" s="46"/>
      <c r="Z499" s="25"/>
      <c r="AA499" s="43"/>
      <c r="AB499" s="91">
        <f t="shared" si="14"/>
        <v>2616.66666666667</v>
      </c>
      <c r="AC499" s="38">
        <f t="shared" si="15"/>
        <v>1831.66666666667</v>
      </c>
      <c r="AE499" s="1"/>
      <c r="AF499" s="1"/>
    </row>
    <row r="500" ht="15" customHeight="1" spans="1:32">
      <c r="A500" s="15">
        <v>495</v>
      </c>
      <c r="B500" s="15" t="s">
        <v>42</v>
      </c>
      <c r="C500" s="15" t="s">
        <v>985</v>
      </c>
      <c r="D500" s="22" t="s">
        <v>1066</v>
      </c>
      <c r="E500" s="22" t="s">
        <v>1067</v>
      </c>
      <c r="F500" s="22" t="s">
        <v>46</v>
      </c>
      <c r="G500" s="22" t="s">
        <v>429</v>
      </c>
      <c r="H500" s="22" t="s">
        <v>38</v>
      </c>
      <c r="I500" s="30">
        <v>48.81274450892</v>
      </c>
      <c r="J500" s="30">
        <v>48.79</v>
      </c>
      <c r="K500" s="22" t="s">
        <v>48</v>
      </c>
      <c r="L500" s="66" t="s">
        <v>159</v>
      </c>
      <c r="M500" s="67" t="s">
        <v>50</v>
      </c>
      <c r="N500" s="65" t="s">
        <v>51</v>
      </c>
      <c r="O500" s="68" t="s">
        <v>52</v>
      </c>
      <c r="P500" s="69"/>
      <c r="Q500" s="74"/>
      <c r="R500" s="77"/>
      <c r="S500" s="75"/>
      <c r="T500" s="78"/>
      <c r="U500" s="77"/>
      <c r="V500" s="28">
        <v>1.8353725572</v>
      </c>
      <c r="W500" s="29">
        <v>32700</v>
      </c>
      <c r="X500" s="26"/>
      <c r="Y500" s="46"/>
      <c r="Z500" s="25"/>
      <c r="AA500" s="43"/>
      <c r="AB500" s="91">
        <f t="shared" si="14"/>
        <v>2725</v>
      </c>
      <c r="AC500" s="38">
        <f t="shared" si="15"/>
        <v>1907.5</v>
      </c>
      <c r="AE500" s="1"/>
      <c r="AF500" s="1"/>
    </row>
    <row r="501" ht="15" customHeight="1" spans="1:29">
      <c r="A501" s="15">
        <v>496</v>
      </c>
      <c r="B501" s="15" t="s">
        <v>42</v>
      </c>
      <c r="C501" s="15" t="s">
        <v>985</v>
      </c>
      <c r="D501" s="22" t="s">
        <v>1068</v>
      </c>
      <c r="E501" s="22" t="s">
        <v>1069</v>
      </c>
      <c r="F501" s="22" t="s">
        <v>57</v>
      </c>
      <c r="G501" s="22" t="s">
        <v>420</v>
      </c>
      <c r="H501" s="22" t="s">
        <v>10</v>
      </c>
      <c r="I501" s="30">
        <v>58.105110804719</v>
      </c>
      <c r="J501" s="30">
        <v>58.08</v>
      </c>
      <c r="K501" s="22" t="s">
        <v>48</v>
      </c>
      <c r="L501" s="66" t="s">
        <v>159</v>
      </c>
      <c r="M501" s="67" t="s">
        <v>50</v>
      </c>
      <c r="N501" s="65" t="s">
        <v>51</v>
      </c>
      <c r="O501" s="68" t="s">
        <v>52</v>
      </c>
      <c r="P501" s="69"/>
      <c r="Q501" s="74"/>
      <c r="R501" s="77"/>
      <c r="S501" s="75"/>
      <c r="T501" s="78"/>
      <c r="U501" s="77"/>
      <c r="V501" s="28">
        <v>1.8191992</v>
      </c>
      <c r="W501" s="29">
        <v>38600</v>
      </c>
      <c r="X501" s="26"/>
      <c r="Y501" s="46"/>
      <c r="Z501" s="25"/>
      <c r="AA501" s="43"/>
      <c r="AB501" s="91">
        <f t="shared" si="14"/>
        <v>3216.66666666667</v>
      </c>
      <c r="AC501" s="38">
        <f t="shared" si="15"/>
        <v>2251.66666666667</v>
      </c>
    </row>
    <row r="502" ht="15" customHeight="1" spans="1:29">
      <c r="A502" s="15">
        <v>497</v>
      </c>
      <c r="B502" s="15" t="s">
        <v>42</v>
      </c>
      <c r="C502" s="15" t="s">
        <v>985</v>
      </c>
      <c r="D502" s="22" t="s">
        <v>1070</v>
      </c>
      <c r="E502" s="22" t="s">
        <v>1071</v>
      </c>
      <c r="F502" s="22" t="s">
        <v>57</v>
      </c>
      <c r="G502" s="22" t="s">
        <v>420</v>
      </c>
      <c r="H502" s="22" t="s">
        <v>10</v>
      </c>
      <c r="I502" s="30">
        <v>58.105110804719</v>
      </c>
      <c r="J502" s="30">
        <v>58.08</v>
      </c>
      <c r="K502" s="22" t="s">
        <v>48</v>
      </c>
      <c r="L502" s="66" t="s">
        <v>159</v>
      </c>
      <c r="M502" s="67" t="s">
        <v>50</v>
      </c>
      <c r="N502" s="65" t="s">
        <v>51</v>
      </c>
      <c r="O502" s="68" t="s">
        <v>52</v>
      </c>
      <c r="P502" s="69"/>
      <c r="Q502" s="74"/>
      <c r="R502" s="77"/>
      <c r="S502" s="75"/>
      <c r="T502" s="78"/>
      <c r="U502" s="77"/>
      <c r="V502" s="28">
        <v>1.8191992</v>
      </c>
      <c r="W502" s="29">
        <v>38600</v>
      </c>
      <c r="X502" s="26"/>
      <c r="Y502" s="46"/>
      <c r="Z502" s="25"/>
      <c r="AA502" s="43"/>
      <c r="AB502" s="91">
        <f t="shared" si="14"/>
        <v>3216.66666666667</v>
      </c>
      <c r="AC502" s="38">
        <f t="shared" si="15"/>
        <v>2251.66666666667</v>
      </c>
    </row>
    <row r="503" ht="15" customHeight="1" spans="1:29">
      <c r="A503" s="15">
        <v>498</v>
      </c>
      <c r="B503" s="15" t="s">
        <v>42</v>
      </c>
      <c r="C503" s="15" t="s">
        <v>985</v>
      </c>
      <c r="D503" s="22" t="s">
        <v>1072</v>
      </c>
      <c r="E503" s="22" t="s">
        <v>1073</v>
      </c>
      <c r="F503" s="22" t="s">
        <v>57</v>
      </c>
      <c r="G503" s="22" t="s">
        <v>420</v>
      </c>
      <c r="H503" s="22" t="s">
        <v>10</v>
      </c>
      <c r="I503" s="30">
        <v>58.105110804719</v>
      </c>
      <c r="J503" s="30">
        <v>58.08</v>
      </c>
      <c r="K503" s="22" t="s">
        <v>48</v>
      </c>
      <c r="L503" s="66" t="s">
        <v>159</v>
      </c>
      <c r="M503" s="67" t="s">
        <v>50</v>
      </c>
      <c r="N503" s="65" t="s">
        <v>51</v>
      </c>
      <c r="O503" s="68" t="s">
        <v>52</v>
      </c>
      <c r="P503" s="69"/>
      <c r="Q503" s="74"/>
      <c r="R503" s="77"/>
      <c r="S503" s="75"/>
      <c r="T503" s="78"/>
      <c r="U503" s="77"/>
      <c r="V503" s="28">
        <v>1.8191992</v>
      </c>
      <c r="W503" s="29">
        <v>38600</v>
      </c>
      <c r="X503" s="26"/>
      <c r="Y503" s="46"/>
      <c r="Z503" s="25"/>
      <c r="AA503" s="43"/>
      <c r="AB503" s="91">
        <f t="shared" si="14"/>
        <v>3216.66666666667</v>
      </c>
      <c r="AC503" s="38">
        <f t="shared" si="15"/>
        <v>2251.66666666667</v>
      </c>
    </row>
    <row r="504" ht="15" customHeight="1" spans="1:29">
      <c r="A504" s="15">
        <v>499</v>
      </c>
      <c r="B504" s="15" t="s">
        <v>42</v>
      </c>
      <c r="C504" s="15" t="s">
        <v>985</v>
      </c>
      <c r="D504" s="22" t="s">
        <v>1074</v>
      </c>
      <c r="E504" s="22" t="s">
        <v>1075</v>
      </c>
      <c r="F504" s="22" t="s">
        <v>57</v>
      </c>
      <c r="G504" s="22" t="s">
        <v>420</v>
      </c>
      <c r="H504" s="22" t="s">
        <v>10</v>
      </c>
      <c r="I504" s="30">
        <v>58.105110804719</v>
      </c>
      <c r="J504" s="30">
        <v>58.08</v>
      </c>
      <c r="K504" s="22" t="s">
        <v>48</v>
      </c>
      <c r="L504" s="66" t="s">
        <v>159</v>
      </c>
      <c r="M504" s="67" t="s">
        <v>50</v>
      </c>
      <c r="N504" s="65" t="s">
        <v>51</v>
      </c>
      <c r="O504" s="68" t="s">
        <v>52</v>
      </c>
      <c r="P504" s="69"/>
      <c r="Q504" s="74"/>
      <c r="R504" s="77"/>
      <c r="S504" s="75"/>
      <c r="T504" s="78"/>
      <c r="U504" s="77"/>
      <c r="V504" s="28">
        <v>1.8191992</v>
      </c>
      <c r="W504" s="29">
        <v>38600</v>
      </c>
      <c r="X504" s="26"/>
      <c r="Y504" s="46"/>
      <c r="Z504" s="25"/>
      <c r="AA504" s="43"/>
      <c r="AB504" s="91">
        <f t="shared" si="14"/>
        <v>3216.66666666667</v>
      </c>
      <c r="AC504" s="38">
        <f t="shared" si="15"/>
        <v>2251.66666666667</v>
      </c>
    </row>
    <row r="505" ht="15" customHeight="1" spans="1:29">
      <c r="A505" s="15">
        <v>500</v>
      </c>
      <c r="B505" s="15" t="s">
        <v>42</v>
      </c>
      <c r="C505" s="15" t="s">
        <v>985</v>
      </c>
      <c r="D505" s="22" t="s">
        <v>1076</v>
      </c>
      <c r="E505" s="22" t="s">
        <v>1077</v>
      </c>
      <c r="F505" s="22" t="s">
        <v>57</v>
      </c>
      <c r="G505" s="22" t="s">
        <v>420</v>
      </c>
      <c r="H505" s="22" t="s">
        <v>10</v>
      </c>
      <c r="I505" s="30">
        <v>58.105110804719</v>
      </c>
      <c r="J505" s="30">
        <v>58.08</v>
      </c>
      <c r="K505" s="22" t="s">
        <v>48</v>
      </c>
      <c r="L505" s="66" t="s">
        <v>159</v>
      </c>
      <c r="M505" s="67" t="s">
        <v>50</v>
      </c>
      <c r="N505" s="65" t="s">
        <v>51</v>
      </c>
      <c r="O505" s="68" t="s">
        <v>52</v>
      </c>
      <c r="P505" s="69"/>
      <c r="Q505" s="74"/>
      <c r="R505" s="77"/>
      <c r="S505" s="75"/>
      <c r="T505" s="78"/>
      <c r="U505" s="77"/>
      <c r="V505" s="28">
        <v>1.8191992</v>
      </c>
      <c r="W505" s="29">
        <v>38600</v>
      </c>
      <c r="X505" s="26"/>
      <c r="Y505" s="46"/>
      <c r="Z505" s="25"/>
      <c r="AA505" s="43"/>
      <c r="AB505" s="91">
        <f t="shared" si="14"/>
        <v>3216.66666666667</v>
      </c>
      <c r="AC505" s="38">
        <f t="shared" si="15"/>
        <v>2251.66666666667</v>
      </c>
    </row>
    <row r="506" ht="15" customHeight="1" spans="1:29">
      <c r="A506" s="15">
        <v>501</v>
      </c>
      <c r="B506" s="15" t="s">
        <v>42</v>
      </c>
      <c r="C506" s="15" t="s">
        <v>985</v>
      </c>
      <c r="D506" s="22" t="s">
        <v>1078</v>
      </c>
      <c r="E506" s="22" t="s">
        <v>1079</v>
      </c>
      <c r="F506" s="22" t="s">
        <v>57</v>
      </c>
      <c r="G506" s="22" t="s">
        <v>420</v>
      </c>
      <c r="H506" s="22" t="s">
        <v>10</v>
      </c>
      <c r="I506" s="30">
        <v>58.105110804719</v>
      </c>
      <c r="J506" s="30">
        <v>58.08</v>
      </c>
      <c r="K506" s="22" t="s">
        <v>48</v>
      </c>
      <c r="L506" s="66" t="s">
        <v>159</v>
      </c>
      <c r="M506" s="67" t="s">
        <v>50</v>
      </c>
      <c r="N506" s="65" t="s">
        <v>51</v>
      </c>
      <c r="O506" s="68" t="s">
        <v>52</v>
      </c>
      <c r="P506" s="69"/>
      <c r="Q506" s="74"/>
      <c r="R506" s="77"/>
      <c r="S506" s="75"/>
      <c r="T506" s="78"/>
      <c r="U506" s="77"/>
      <c r="V506" s="28">
        <v>1.8191992</v>
      </c>
      <c r="W506" s="29">
        <v>38600</v>
      </c>
      <c r="X506" s="26"/>
      <c r="Y506" s="46"/>
      <c r="Z506" s="25"/>
      <c r="AA506" s="43"/>
      <c r="AB506" s="91">
        <f t="shared" si="14"/>
        <v>3216.66666666667</v>
      </c>
      <c r="AC506" s="38">
        <f t="shared" si="15"/>
        <v>2251.66666666667</v>
      </c>
    </row>
    <row r="507" ht="15" customHeight="1" spans="1:32">
      <c r="A507" s="15">
        <v>502</v>
      </c>
      <c r="B507" s="15" t="s">
        <v>42</v>
      </c>
      <c r="C507" s="15" t="s">
        <v>985</v>
      </c>
      <c r="D507" s="22" t="s">
        <v>1080</v>
      </c>
      <c r="E507" s="22" t="s">
        <v>1081</v>
      </c>
      <c r="F507" s="22" t="s">
        <v>71</v>
      </c>
      <c r="G507" s="22" t="s">
        <v>429</v>
      </c>
      <c r="H507" s="22" t="s">
        <v>38</v>
      </c>
      <c r="I507" s="30">
        <v>48.81274450892</v>
      </c>
      <c r="J507" s="30">
        <v>48.79</v>
      </c>
      <c r="K507" s="22" t="s">
        <v>48</v>
      </c>
      <c r="L507" s="66" t="s">
        <v>159</v>
      </c>
      <c r="M507" s="67" t="s">
        <v>50</v>
      </c>
      <c r="N507" s="65" t="s">
        <v>51</v>
      </c>
      <c r="O507" s="68" t="s">
        <v>52</v>
      </c>
      <c r="P507" s="69"/>
      <c r="Q507" s="74"/>
      <c r="R507" s="77"/>
      <c r="S507" s="75"/>
      <c r="T507" s="78"/>
      <c r="U507" s="77"/>
      <c r="V507" s="28">
        <v>1.7633971628</v>
      </c>
      <c r="W507" s="29">
        <v>31400</v>
      </c>
      <c r="X507" s="26"/>
      <c r="Y507" s="46"/>
      <c r="Z507" s="25"/>
      <c r="AA507" s="43"/>
      <c r="AB507" s="91">
        <f t="shared" si="14"/>
        <v>2616.66666666667</v>
      </c>
      <c r="AC507" s="38">
        <f t="shared" si="15"/>
        <v>1831.66666666667</v>
      </c>
      <c r="AE507" s="1"/>
      <c r="AF507" s="1"/>
    </row>
    <row r="508" ht="15" customHeight="1" spans="1:32">
      <c r="A508" s="15">
        <v>503</v>
      </c>
      <c r="B508" s="15" t="s">
        <v>42</v>
      </c>
      <c r="C508" s="15" t="s">
        <v>985</v>
      </c>
      <c r="D508" s="22" t="s">
        <v>1082</v>
      </c>
      <c r="E508" s="22" t="s">
        <v>1083</v>
      </c>
      <c r="F508" s="22" t="s">
        <v>46</v>
      </c>
      <c r="G508" s="22" t="s">
        <v>429</v>
      </c>
      <c r="H508" s="22" t="s">
        <v>38</v>
      </c>
      <c r="I508" s="30">
        <v>48.81274450892</v>
      </c>
      <c r="J508" s="30">
        <v>48.79</v>
      </c>
      <c r="K508" s="22" t="s">
        <v>48</v>
      </c>
      <c r="L508" s="66" t="s">
        <v>176</v>
      </c>
      <c r="M508" s="67" t="s">
        <v>50</v>
      </c>
      <c r="N508" s="65" t="s">
        <v>51</v>
      </c>
      <c r="O508" s="68" t="s">
        <v>52</v>
      </c>
      <c r="P508" s="69"/>
      <c r="Q508" s="74"/>
      <c r="R508" s="77"/>
      <c r="S508" s="75"/>
      <c r="T508" s="78"/>
      <c r="U508" s="77"/>
      <c r="V508" s="28">
        <v>1.8353725572</v>
      </c>
      <c r="W508" s="29">
        <v>32700</v>
      </c>
      <c r="X508" s="26"/>
      <c r="Y508" s="46"/>
      <c r="Z508" s="25"/>
      <c r="AA508" s="43"/>
      <c r="AB508" s="91">
        <f t="shared" si="14"/>
        <v>2725</v>
      </c>
      <c r="AC508" s="38">
        <f t="shared" si="15"/>
        <v>1907.5</v>
      </c>
      <c r="AE508" s="1"/>
      <c r="AF508" s="1"/>
    </row>
    <row r="509" ht="15" customHeight="1" spans="1:29">
      <c r="A509" s="15">
        <v>504</v>
      </c>
      <c r="B509" s="15" t="s">
        <v>42</v>
      </c>
      <c r="C509" s="15" t="s">
        <v>985</v>
      </c>
      <c r="D509" s="22" t="s">
        <v>1084</v>
      </c>
      <c r="E509" s="22" t="s">
        <v>1085</v>
      </c>
      <c r="F509" s="22" t="s">
        <v>57</v>
      </c>
      <c r="G509" s="22" t="s">
        <v>420</v>
      </c>
      <c r="H509" s="22" t="s">
        <v>10</v>
      </c>
      <c r="I509" s="30">
        <v>58.105110804719</v>
      </c>
      <c r="J509" s="30">
        <v>58.08</v>
      </c>
      <c r="K509" s="22" t="s">
        <v>48</v>
      </c>
      <c r="L509" s="66" t="s">
        <v>176</v>
      </c>
      <c r="M509" s="67" t="s">
        <v>50</v>
      </c>
      <c r="N509" s="65" t="s">
        <v>51</v>
      </c>
      <c r="O509" s="68" t="s">
        <v>52</v>
      </c>
      <c r="P509" s="69"/>
      <c r="Q509" s="74"/>
      <c r="R509" s="77"/>
      <c r="S509" s="75"/>
      <c r="T509" s="78"/>
      <c r="U509" s="77"/>
      <c r="V509" s="28">
        <v>1.8191992</v>
      </c>
      <c r="W509" s="29">
        <v>38600</v>
      </c>
      <c r="X509" s="26"/>
      <c r="Y509" s="46"/>
      <c r="Z509" s="25"/>
      <c r="AA509" s="43"/>
      <c r="AB509" s="91">
        <f t="shared" si="14"/>
        <v>3216.66666666667</v>
      </c>
      <c r="AC509" s="38">
        <f t="shared" si="15"/>
        <v>2251.66666666667</v>
      </c>
    </row>
    <row r="510" ht="15" customHeight="1" spans="1:29">
      <c r="A510" s="15">
        <v>505</v>
      </c>
      <c r="B510" s="15" t="s">
        <v>42</v>
      </c>
      <c r="C510" s="15" t="s">
        <v>985</v>
      </c>
      <c r="D510" s="22" t="s">
        <v>1086</v>
      </c>
      <c r="E510" s="22" t="s">
        <v>1087</v>
      </c>
      <c r="F510" s="22" t="s">
        <v>57</v>
      </c>
      <c r="G510" s="22" t="s">
        <v>420</v>
      </c>
      <c r="H510" s="22" t="s">
        <v>10</v>
      </c>
      <c r="I510" s="30">
        <v>58.105110804719</v>
      </c>
      <c r="J510" s="30">
        <v>58.08</v>
      </c>
      <c r="K510" s="22" t="s">
        <v>48</v>
      </c>
      <c r="L510" s="66" t="s">
        <v>176</v>
      </c>
      <c r="M510" s="67" t="s">
        <v>50</v>
      </c>
      <c r="N510" s="65" t="s">
        <v>51</v>
      </c>
      <c r="O510" s="68" t="s">
        <v>52</v>
      </c>
      <c r="P510" s="69"/>
      <c r="Q510" s="74"/>
      <c r="R510" s="77"/>
      <c r="S510" s="75"/>
      <c r="T510" s="78"/>
      <c r="U510" s="77"/>
      <c r="V510" s="28">
        <v>1.8191992</v>
      </c>
      <c r="W510" s="29">
        <v>38600</v>
      </c>
      <c r="X510" s="26"/>
      <c r="Y510" s="46"/>
      <c r="Z510" s="25"/>
      <c r="AA510" s="43"/>
      <c r="AB510" s="91">
        <f t="shared" si="14"/>
        <v>3216.66666666667</v>
      </c>
      <c r="AC510" s="38">
        <f t="shared" si="15"/>
        <v>2251.66666666667</v>
      </c>
    </row>
    <row r="511" ht="15" customHeight="1" spans="1:29">
      <c r="A511" s="15">
        <v>506</v>
      </c>
      <c r="B511" s="15" t="s">
        <v>42</v>
      </c>
      <c r="C511" s="15" t="s">
        <v>985</v>
      </c>
      <c r="D511" s="22" t="s">
        <v>1088</v>
      </c>
      <c r="E511" s="22" t="s">
        <v>1089</v>
      </c>
      <c r="F511" s="22" t="s">
        <v>57</v>
      </c>
      <c r="G511" s="22" t="s">
        <v>420</v>
      </c>
      <c r="H511" s="22" t="s">
        <v>10</v>
      </c>
      <c r="I511" s="30">
        <v>58.105110804719</v>
      </c>
      <c r="J511" s="30">
        <v>58.08</v>
      </c>
      <c r="K511" s="22" t="s">
        <v>48</v>
      </c>
      <c r="L511" s="66" t="s">
        <v>176</v>
      </c>
      <c r="M511" s="67" t="s">
        <v>50</v>
      </c>
      <c r="N511" s="65" t="s">
        <v>51</v>
      </c>
      <c r="O511" s="68" t="s">
        <v>52</v>
      </c>
      <c r="P511" s="69"/>
      <c r="Q511" s="74"/>
      <c r="R511" s="77"/>
      <c r="S511" s="75"/>
      <c r="T511" s="78"/>
      <c r="U511" s="77"/>
      <c r="V511" s="28">
        <v>1.8191992</v>
      </c>
      <c r="W511" s="29">
        <v>38600</v>
      </c>
      <c r="X511" s="26"/>
      <c r="Y511" s="46"/>
      <c r="Z511" s="25"/>
      <c r="AA511" s="43"/>
      <c r="AB511" s="91">
        <f t="shared" si="14"/>
        <v>3216.66666666667</v>
      </c>
      <c r="AC511" s="38">
        <f t="shared" si="15"/>
        <v>2251.66666666667</v>
      </c>
    </row>
    <row r="512" ht="15" customHeight="1" spans="1:29">
      <c r="A512" s="15">
        <v>507</v>
      </c>
      <c r="B512" s="15" t="s">
        <v>42</v>
      </c>
      <c r="C512" s="15" t="s">
        <v>985</v>
      </c>
      <c r="D512" s="22" t="s">
        <v>1090</v>
      </c>
      <c r="E512" s="22" t="s">
        <v>1091</v>
      </c>
      <c r="F512" s="22" t="s">
        <v>57</v>
      </c>
      <c r="G512" s="22" t="s">
        <v>420</v>
      </c>
      <c r="H512" s="22" t="s">
        <v>10</v>
      </c>
      <c r="I512" s="30">
        <v>58.105110804719</v>
      </c>
      <c r="J512" s="30">
        <v>58.08</v>
      </c>
      <c r="K512" s="22" t="s">
        <v>48</v>
      </c>
      <c r="L512" s="66" t="s">
        <v>176</v>
      </c>
      <c r="M512" s="67" t="s">
        <v>50</v>
      </c>
      <c r="N512" s="65" t="s">
        <v>51</v>
      </c>
      <c r="O512" s="68" t="s">
        <v>52</v>
      </c>
      <c r="P512" s="69"/>
      <c r="Q512" s="74"/>
      <c r="R512" s="77"/>
      <c r="S512" s="75"/>
      <c r="T512" s="78"/>
      <c r="U512" s="77"/>
      <c r="V512" s="28">
        <v>1.8191992</v>
      </c>
      <c r="W512" s="29">
        <v>38600</v>
      </c>
      <c r="X512" s="26"/>
      <c r="Y512" s="46"/>
      <c r="Z512" s="25"/>
      <c r="AA512" s="43"/>
      <c r="AB512" s="91">
        <f t="shared" si="14"/>
        <v>3216.66666666667</v>
      </c>
      <c r="AC512" s="38">
        <f t="shared" si="15"/>
        <v>2251.66666666667</v>
      </c>
    </row>
    <row r="513" ht="15" customHeight="1" spans="1:29">
      <c r="A513" s="15">
        <v>508</v>
      </c>
      <c r="B513" s="15" t="s">
        <v>42</v>
      </c>
      <c r="C513" s="15" t="s">
        <v>985</v>
      </c>
      <c r="D513" s="22" t="s">
        <v>1092</v>
      </c>
      <c r="E513" s="22" t="s">
        <v>1093</v>
      </c>
      <c r="F513" s="22" t="s">
        <v>57</v>
      </c>
      <c r="G513" s="22" t="s">
        <v>420</v>
      </c>
      <c r="H513" s="22" t="s">
        <v>10</v>
      </c>
      <c r="I513" s="30">
        <v>58.105110804719</v>
      </c>
      <c r="J513" s="30">
        <v>58.08</v>
      </c>
      <c r="K513" s="22" t="s">
        <v>48</v>
      </c>
      <c r="L513" s="66" t="s">
        <v>176</v>
      </c>
      <c r="M513" s="67" t="s">
        <v>50</v>
      </c>
      <c r="N513" s="65" t="s">
        <v>51</v>
      </c>
      <c r="O513" s="68" t="s">
        <v>52</v>
      </c>
      <c r="P513" s="69"/>
      <c r="Q513" s="74"/>
      <c r="R513" s="77"/>
      <c r="S513" s="75"/>
      <c r="T513" s="78"/>
      <c r="U513" s="77"/>
      <c r="V513" s="28">
        <v>1.8191992</v>
      </c>
      <c r="W513" s="29">
        <v>38600</v>
      </c>
      <c r="X513" s="26"/>
      <c r="Y513" s="46"/>
      <c r="Z513" s="25"/>
      <c r="AA513" s="43"/>
      <c r="AB513" s="91">
        <f t="shared" si="14"/>
        <v>3216.66666666667</v>
      </c>
      <c r="AC513" s="38">
        <f t="shared" si="15"/>
        <v>2251.66666666667</v>
      </c>
    </row>
    <row r="514" ht="15" customHeight="1" spans="1:29">
      <c r="A514" s="15">
        <v>509</v>
      </c>
      <c r="B514" s="15" t="s">
        <v>42</v>
      </c>
      <c r="C514" s="15" t="s">
        <v>985</v>
      </c>
      <c r="D514" s="22" t="s">
        <v>1094</v>
      </c>
      <c r="E514" s="22" t="s">
        <v>1095</v>
      </c>
      <c r="F514" s="22" t="s">
        <v>57</v>
      </c>
      <c r="G514" s="22" t="s">
        <v>420</v>
      </c>
      <c r="H514" s="22" t="s">
        <v>10</v>
      </c>
      <c r="I514" s="30">
        <v>58.105110804719</v>
      </c>
      <c r="J514" s="30">
        <v>58.08</v>
      </c>
      <c r="K514" s="22" t="s">
        <v>48</v>
      </c>
      <c r="L514" s="66" t="s">
        <v>176</v>
      </c>
      <c r="M514" s="67" t="s">
        <v>50</v>
      </c>
      <c r="N514" s="65" t="s">
        <v>51</v>
      </c>
      <c r="O514" s="68" t="s">
        <v>52</v>
      </c>
      <c r="P514" s="69"/>
      <c r="Q514" s="74"/>
      <c r="R514" s="77"/>
      <c r="S514" s="75"/>
      <c r="T514" s="78"/>
      <c r="U514" s="77"/>
      <c r="V514" s="28">
        <v>1.8191992</v>
      </c>
      <c r="W514" s="29">
        <v>38600</v>
      </c>
      <c r="X514" s="26"/>
      <c r="Y514" s="46"/>
      <c r="Z514" s="25"/>
      <c r="AA514" s="43"/>
      <c r="AB514" s="91">
        <f t="shared" si="14"/>
        <v>3216.66666666667</v>
      </c>
      <c r="AC514" s="38">
        <f t="shared" si="15"/>
        <v>2251.66666666667</v>
      </c>
    </row>
    <row r="515" ht="15" customHeight="1" spans="1:32">
      <c r="A515" s="15">
        <v>510</v>
      </c>
      <c r="B515" s="15" t="s">
        <v>42</v>
      </c>
      <c r="C515" s="15" t="s">
        <v>985</v>
      </c>
      <c r="D515" s="22" t="s">
        <v>1096</v>
      </c>
      <c r="E515" s="22" t="s">
        <v>1097</v>
      </c>
      <c r="F515" s="22" t="s">
        <v>71</v>
      </c>
      <c r="G515" s="22" t="s">
        <v>429</v>
      </c>
      <c r="H515" s="22" t="s">
        <v>38</v>
      </c>
      <c r="I515" s="30">
        <v>48.81274450892</v>
      </c>
      <c r="J515" s="30">
        <v>48.79</v>
      </c>
      <c r="K515" s="22" t="s">
        <v>48</v>
      </c>
      <c r="L515" s="66" t="s">
        <v>176</v>
      </c>
      <c r="M515" s="67" t="s">
        <v>50</v>
      </c>
      <c r="N515" s="65" t="s">
        <v>51</v>
      </c>
      <c r="O515" s="68" t="s">
        <v>52</v>
      </c>
      <c r="P515" s="69"/>
      <c r="Q515" s="74"/>
      <c r="R515" s="77"/>
      <c r="S515" s="75"/>
      <c r="T515" s="78"/>
      <c r="U515" s="77"/>
      <c r="V515" s="28">
        <v>1.7633971628</v>
      </c>
      <c r="W515" s="29">
        <v>31400</v>
      </c>
      <c r="X515" s="26"/>
      <c r="Y515" s="46"/>
      <c r="Z515" s="25"/>
      <c r="AA515" s="43"/>
      <c r="AB515" s="91">
        <f t="shared" si="14"/>
        <v>2616.66666666667</v>
      </c>
      <c r="AC515" s="38">
        <f t="shared" si="15"/>
        <v>1831.66666666667</v>
      </c>
      <c r="AE515" s="1"/>
      <c r="AF515" s="1"/>
    </row>
    <row r="516" ht="15" customHeight="1" spans="1:32">
      <c r="A516" s="15">
        <v>511</v>
      </c>
      <c r="B516" s="15" t="s">
        <v>42</v>
      </c>
      <c r="C516" s="15" t="s">
        <v>985</v>
      </c>
      <c r="D516" s="22" t="s">
        <v>1098</v>
      </c>
      <c r="E516" s="22" t="s">
        <v>1099</v>
      </c>
      <c r="F516" s="22" t="s">
        <v>46</v>
      </c>
      <c r="G516" s="22" t="s">
        <v>429</v>
      </c>
      <c r="H516" s="22" t="s">
        <v>38</v>
      </c>
      <c r="I516" s="30">
        <v>48.81274450892</v>
      </c>
      <c r="J516" s="30">
        <v>48.79</v>
      </c>
      <c r="K516" s="22" t="s">
        <v>48</v>
      </c>
      <c r="L516" s="66" t="s">
        <v>193</v>
      </c>
      <c r="M516" s="67" t="s">
        <v>50</v>
      </c>
      <c r="N516" s="65" t="s">
        <v>51</v>
      </c>
      <c r="O516" s="68" t="s">
        <v>52</v>
      </c>
      <c r="P516" s="69"/>
      <c r="Q516" s="74"/>
      <c r="R516" s="77"/>
      <c r="S516" s="75"/>
      <c r="T516" s="78"/>
      <c r="U516" s="77"/>
      <c r="V516" s="28">
        <v>1.872080008344</v>
      </c>
      <c r="W516" s="29">
        <v>33300</v>
      </c>
      <c r="X516" s="26"/>
      <c r="Y516" s="46"/>
      <c r="Z516" s="25"/>
      <c r="AA516" s="43"/>
      <c r="AB516" s="91">
        <f t="shared" si="14"/>
        <v>2775</v>
      </c>
      <c r="AC516" s="38">
        <f t="shared" si="15"/>
        <v>1942.5</v>
      </c>
      <c r="AE516" s="1"/>
      <c r="AF516" s="1"/>
    </row>
    <row r="517" ht="15" customHeight="1" spans="1:29">
      <c r="A517" s="15">
        <v>512</v>
      </c>
      <c r="B517" s="15" t="s">
        <v>42</v>
      </c>
      <c r="C517" s="15" t="s">
        <v>985</v>
      </c>
      <c r="D517" s="22" t="s">
        <v>1100</v>
      </c>
      <c r="E517" s="22" t="s">
        <v>1101</v>
      </c>
      <c r="F517" s="22" t="s">
        <v>57</v>
      </c>
      <c r="G517" s="22" t="s">
        <v>420</v>
      </c>
      <c r="H517" s="22" t="s">
        <v>10</v>
      </c>
      <c r="I517" s="30">
        <v>58.105110804719</v>
      </c>
      <c r="J517" s="30">
        <v>58.08</v>
      </c>
      <c r="K517" s="22" t="s">
        <v>48</v>
      </c>
      <c r="L517" s="66" t="s">
        <v>193</v>
      </c>
      <c r="M517" s="67" t="s">
        <v>50</v>
      </c>
      <c r="N517" s="65" t="s">
        <v>51</v>
      </c>
      <c r="O517" s="68" t="s">
        <v>52</v>
      </c>
      <c r="P517" s="69"/>
      <c r="Q517" s="74"/>
      <c r="R517" s="77"/>
      <c r="S517" s="75"/>
      <c r="T517" s="78"/>
      <c r="U517" s="77"/>
      <c r="V517" s="28">
        <v>1.855583184</v>
      </c>
      <c r="W517" s="29">
        <v>39300</v>
      </c>
      <c r="X517" s="26"/>
      <c r="Y517" s="46"/>
      <c r="Z517" s="25"/>
      <c r="AA517" s="43"/>
      <c r="AB517" s="91">
        <f t="shared" si="14"/>
        <v>3275</v>
      </c>
      <c r="AC517" s="38">
        <f t="shared" si="15"/>
        <v>2292.5</v>
      </c>
    </row>
    <row r="518" ht="15" customHeight="1" spans="1:29">
      <c r="A518" s="15">
        <v>513</v>
      </c>
      <c r="B518" s="15" t="s">
        <v>42</v>
      </c>
      <c r="C518" s="15" t="s">
        <v>985</v>
      </c>
      <c r="D518" s="22" t="s">
        <v>1102</v>
      </c>
      <c r="E518" s="22" t="s">
        <v>1103</v>
      </c>
      <c r="F518" s="22" t="s">
        <v>57</v>
      </c>
      <c r="G518" s="22" t="s">
        <v>420</v>
      </c>
      <c r="H518" s="22" t="s">
        <v>10</v>
      </c>
      <c r="I518" s="30">
        <v>58.105110804719</v>
      </c>
      <c r="J518" s="30">
        <v>58.08</v>
      </c>
      <c r="K518" s="22" t="s">
        <v>48</v>
      </c>
      <c r="L518" s="66" t="s">
        <v>193</v>
      </c>
      <c r="M518" s="67" t="s">
        <v>50</v>
      </c>
      <c r="N518" s="65" t="s">
        <v>51</v>
      </c>
      <c r="O518" s="68" t="s">
        <v>52</v>
      </c>
      <c r="P518" s="69"/>
      <c r="Q518" s="74"/>
      <c r="R518" s="77"/>
      <c r="S518" s="75"/>
      <c r="T518" s="78"/>
      <c r="U518" s="77"/>
      <c r="V518" s="28">
        <v>1.855583184</v>
      </c>
      <c r="W518" s="29">
        <v>39300</v>
      </c>
      <c r="X518" s="26"/>
      <c r="Y518" s="46"/>
      <c r="Z518" s="25"/>
      <c r="AA518" s="43"/>
      <c r="AB518" s="91">
        <f t="shared" si="14"/>
        <v>3275</v>
      </c>
      <c r="AC518" s="38">
        <f t="shared" si="15"/>
        <v>2292.5</v>
      </c>
    </row>
    <row r="519" ht="15" customHeight="1" spans="1:29">
      <c r="A519" s="15">
        <v>514</v>
      </c>
      <c r="B519" s="15" t="s">
        <v>42</v>
      </c>
      <c r="C519" s="15" t="s">
        <v>985</v>
      </c>
      <c r="D519" s="22" t="s">
        <v>1104</v>
      </c>
      <c r="E519" s="22" t="s">
        <v>1105</v>
      </c>
      <c r="F519" s="22" t="s">
        <v>57</v>
      </c>
      <c r="G519" s="22" t="s">
        <v>420</v>
      </c>
      <c r="H519" s="22" t="s">
        <v>10</v>
      </c>
      <c r="I519" s="30">
        <v>58.105110804719</v>
      </c>
      <c r="J519" s="30">
        <v>58.08</v>
      </c>
      <c r="K519" s="22" t="s">
        <v>48</v>
      </c>
      <c r="L519" s="66" t="s">
        <v>193</v>
      </c>
      <c r="M519" s="67" t="s">
        <v>50</v>
      </c>
      <c r="N519" s="65" t="s">
        <v>51</v>
      </c>
      <c r="O519" s="68" t="s">
        <v>52</v>
      </c>
      <c r="P519" s="69"/>
      <c r="Q519" s="74"/>
      <c r="R519" s="77"/>
      <c r="S519" s="75"/>
      <c r="T519" s="78"/>
      <c r="U519" s="77"/>
      <c r="V519" s="28">
        <v>1.855583184</v>
      </c>
      <c r="W519" s="29">
        <v>39300</v>
      </c>
      <c r="X519" s="26"/>
      <c r="Y519" s="46"/>
      <c r="Z519" s="25"/>
      <c r="AA519" s="43"/>
      <c r="AB519" s="91">
        <f t="shared" ref="AB519:AB582" si="16">W519/12</f>
        <v>3275</v>
      </c>
      <c r="AC519" s="38">
        <f t="shared" ref="AC519:AC582" si="17">AB519*0.7</f>
        <v>2292.5</v>
      </c>
    </row>
    <row r="520" ht="15" customHeight="1" spans="1:29">
      <c r="A520" s="15">
        <v>515</v>
      </c>
      <c r="B520" s="15" t="s">
        <v>42</v>
      </c>
      <c r="C520" s="15" t="s">
        <v>985</v>
      </c>
      <c r="D520" s="22" t="s">
        <v>1106</v>
      </c>
      <c r="E520" s="22" t="s">
        <v>1107</v>
      </c>
      <c r="F520" s="22" t="s">
        <v>57</v>
      </c>
      <c r="G520" s="22" t="s">
        <v>420</v>
      </c>
      <c r="H520" s="22" t="s">
        <v>10</v>
      </c>
      <c r="I520" s="30">
        <v>58.105110804719</v>
      </c>
      <c r="J520" s="30">
        <v>58.08</v>
      </c>
      <c r="K520" s="22" t="s">
        <v>48</v>
      </c>
      <c r="L520" s="66" t="s">
        <v>193</v>
      </c>
      <c r="M520" s="67" t="s">
        <v>50</v>
      </c>
      <c r="N520" s="65" t="s">
        <v>51</v>
      </c>
      <c r="O520" s="68" t="s">
        <v>52</v>
      </c>
      <c r="P520" s="69"/>
      <c r="Q520" s="74"/>
      <c r="R520" s="77"/>
      <c r="S520" s="75"/>
      <c r="T520" s="78"/>
      <c r="U520" s="77"/>
      <c r="V520" s="28">
        <v>1.855583184</v>
      </c>
      <c r="W520" s="29">
        <v>39300</v>
      </c>
      <c r="X520" s="26"/>
      <c r="Y520" s="46"/>
      <c r="Z520" s="25"/>
      <c r="AA520" s="43"/>
      <c r="AB520" s="91">
        <f t="shared" si="16"/>
        <v>3275</v>
      </c>
      <c r="AC520" s="38">
        <f t="shared" si="17"/>
        <v>2292.5</v>
      </c>
    </row>
    <row r="521" ht="15" customHeight="1" spans="1:29">
      <c r="A521" s="15">
        <v>516</v>
      </c>
      <c r="B521" s="15" t="s">
        <v>42</v>
      </c>
      <c r="C521" s="15" t="s">
        <v>985</v>
      </c>
      <c r="D521" s="22" t="s">
        <v>1108</v>
      </c>
      <c r="E521" s="22" t="s">
        <v>1109</v>
      </c>
      <c r="F521" s="22" t="s">
        <v>57</v>
      </c>
      <c r="G521" s="22" t="s">
        <v>420</v>
      </c>
      <c r="H521" s="22" t="s">
        <v>10</v>
      </c>
      <c r="I521" s="30">
        <v>58.105110804719</v>
      </c>
      <c r="J521" s="30">
        <v>58.08</v>
      </c>
      <c r="K521" s="22" t="s">
        <v>48</v>
      </c>
      <c r="L521" s="66" t="s">
        <v>193</v>
      </c>
      <c r="M521" s="67" t="s">
        <v>50</v>
      </c>
      <c r="N521" s="65" t="s">
        <v>51</v>
      </c>
      <c r="O521" s="68" t="s">
        <v>52</v>
      </c>
      <c r="P521" s="69"/>
      <c r="Q521" s="74"/>
      <c r="R521" s="77"/>
      <c r="S521" s="75"/>
      <c r="T521" s="78"/>
      <c r="U521" s="77"/>
      <c r="V521" s="28">
        <v>1.855583184</v>
      </c>
      <c r="W521" s="29">
        <v>39300</v>
      </c>
      <c r="X521" s="26"/>
      <c r="Y521" s="46"/>
      <c r="Z521" s="25"/>
      <c r="AA521" s="43"/>
      <c r="AB521" s="91">
        <f t="shared" si="16"/>
        <v>3275</v>
      </c>
      <c r="AC521" s="38">
        <f t="shared" si="17"/>
        <v>2292.5</v>
      </c>
    </row>
    <row r="522" ht="15" customHeight="1" spans="1:29">
      <c r="A522" s="15">
        <v>517</v>
      </c>
      <c r="B522" s="15" t="s">
        <v>42</v>
      </c>
      <c r="C522" s="15" t="s">
        <v>985</v>
      </c>
      <c r="D522" s="22" t="s">
        <v>1110</v>
      </c>
      <c r="E522" s="22" t="s">
        <v>1111</v>
      </c>
      <c r="F522" s="22" t="s">
        <v>57</v>
      </c>
      <c r="G522" s="22" t="s">
        <v>420</v>
      </c>
      <c r="H522" s="22" t="s">
        <v>10</v>
      </c>
      <c r="I522" s="30">
        <v>58.105110804719</v>
      </c>
      <c r="J522" s="30">
        <v>58.08</v>
      </c>
      <c r="K522" s="22" t="s">
        <v>48</v>
      </c>
      <c r="L522" s="66" t="s">
        <v>193</v>
      </c>
      <c r="M522" s="67" t="s">
        <v>50</v>
      </c>
      <c r="N522" s="65" t="s">
        <v>51</v>
      </c>
      <c r="O522" s="68" t="s">
        <v>52</v>
      </c>
      <c r="P522" s="69"/>
      <c r="Q522" s="74"/>
      <c r="R522" s="77"/>
      <c r="S522" s="75"/>
      <c r="T522" s="78"/>
      <c r="U522" s="77"/>
      <c r="V522" s="28">
        <v>1.855583184</v>
      </c>
      <c r="W522" s="29">
        <v>39300</v>
      </c>
      <c r="X522" s="26"/>
      <c r="Y522" s="46"/>
      <c r="Z522" s="25"/>
      <c r="AA522" s="43"/>
      <c r="AB522" s="91">
        <f t="shared" si="16"/>
        <v>3275</v>
      </c>
      <c r="AC522" s="38">
        <f t="shared" si="17"/>
        <v>2292.5</v>
      </c>
    </row>
    <row r="523" ht="15" customHeight="1" spans="1:32">
      <c r="A523" s="15">
        <v>518</v>
      </c>
      <c r="B523" s="15" t="s">
        <v>42</v>
      </c>
      <c r="C523" s="15" t="s">
        <v>985</v>
      </c>
      <c r="D523" s="22" t="s">
        <v>1112</v>
      </c>
      <c r="E523" s="22" t="s">
        <v>1113</v>
      </c>
      <c r="F523" s="22" t="s">
        <v>71</v>
      </c>
      <c r="G523" s="22" t="s">
        <v>429</v>
      </c>
      <c r="H523" s="22" t="s">
        <v>38</v>
      </c>
      <c r="I523" s="30">
        <v>48.81274450892</v>
      </c>
      <c r="J523" s="30">
        <v>48.79</v>
      </c>
      <c r="K523" s="22" t="s">
        <v>48</v>
      </c>
      <c r="L523" s="66" t="s">
        <v>193</v>
      </c>
      <c r="M523" s="67" t="s">
        <v>50</v>
      </c>
      <c r="N523" s="65" t="s">
        <v>51</v>
      </c>
      <c r="O523" s="68" t="s">
        <v>52</v>
      </c>
      <c r="P523" s="69"/>
      <c r="Q523" s="74"/>
      <c r="R523" s="77"/>
      <c r="S523" s="75"/>
      <c r="T523" s="78"/>
      <c r="U523" s="77"/>
      <c r="V523" s="28">
        <v>1.798665106056</v>
      </c>
      <c r="W523" s="29">
        <v>32000</v>
      </c>
      <c r="X523" s="26"/>
      <c r="Y523" s="46"/>
      <c r="Z523" s="25"/>
      <c r="AA523" s="43"/>
      <c r="AB523" s="91">
        <f t="shared" si="16"/>
        <v>2666.66666666667</v>
      </c>
      <c r="AC523" s="38">
        <f t="shared" si="17"/>
        <v>1866.66666666667</v>
      </c>
      <c r="AE523" s="1"/>
      <c r="AF523" s="1"/>
    </row>
    <row r="524" ht="15" customHeight="1" spans="1:32">
      <c r="A524" s="15">
        <v>519</v>
      </c>
      <c r="B524" s="15" t="s">
        <v>42</v>
      </c>
      <c r="C524" s="15" t="s">
        <v>985</v>
      </c>
      <c r="D524" s="22" t="s">
        <v>1114</v>
      </c>
      <c r="E524" s="22" t="s">
        <v>1115</v>
      </c>
      <c r="F524" s="22" t="s">
        <v>46</v>
      </c>
      <c r="G524" s="22" t="s">
        <v>429</v>
      </c>
      <c r="H524" s="22" t="s">
        <v>38</v>
      </c>
      <c r="I524" s="30">
        <v>48.81274450892</v>
      </c>
      <c r="J524" s="30">
        <v>48.79</v>
      </c>
      <c r="K524" s="22" t="s">
        <v>48</v>
      </c>
      <c r="L524" s="66" t="s">
        <v>210</v>
      </c>
      <c r="M524" s="67" t="s">
        <v>50</v>
      </c>
      <c r="N524" s="65" t="s">
        <v>51</v>
      </c>
      <c r="O524" s="68" t="s">
        <v>52</v>
      </c>
      <c r="P524" s="69"/>
      <c r="Q524" s="74"/>
      <c r="R524" s="77"/>
      <c r="S524" s="75"/>
      <c r="T524" s="78"/>
      <c r="U524" s="77"/>
      <c r="V524" s="28">
        <v>1.872080008344</v>
      </c>
      <c r="W524" s="29">
        <v>33300</v>
      </c>
      <c r="X524" s="26"/>
      <c r="Y524" s="46"/>
      <c r="Z524" s="25"/>
      <c r="AA524" s="43"/>
      <c r="AB524" s="91">
        <f t="shared" si="16"/>
        <v>2775</v>
      </c>
      <c r="AC524" s="38">
        <f t="shared" si="17"/>
        <v>1942.5</v>
      </c>
      <c r="AE524" s="1"/>
      <c r="AF524" s="1"/>
    </row>
    <row r="525" ht="15" customHeight="1" spans="1:29">
      <c r="A525" s="15">
        <v>520</v>
      </c>
      <c r="B525" s="15" t="s">
        <v>42</v>
      </c>
      <c r="C525" s="15" t="s">
        <v>985</v>
      </c>
      <c r="D525" s="22" t="s">
        <v>1116</v>
      </c>
      <c r="E525" s="22" t="s">
        <v>1117</v>
      </c>
      <c r="F525" s="22" t="s">
        <v>57</v>
      </c>
      <c r="G525" s="22" t="s">
        <v>420</v>
      </c>
      <c r="H525" s="22" t="s">
        <v>10</v>
      </c>
      <c r="I525" s="30">
        <v>58.105110804719</v>
      </c>
      <c r="J525" s="30">
        <v>58.08</v>
      </c>
      <c r="K525" s="22" t="s">
        <v>48</v>
      </c>
      <c r="L525" s="66" t="s">
        <v>210</v>
      </c>
      <c r="M525" s="67" t="s">
        <v>50</v>
      </c>
      <c r="N525" s="65" t="s">
        <v>51</v>
      </c>
      <c r="O525" s="68" t="s">
        <v>52</v>
      </c>
      <c r="P525" s="69"/>
      <c r="Q525" s="74"/>
      <c r="R525" s="77"/>
      <c r="S525" s="75"/>
      <c r="T525" s="78"/>
      <c r="U525" s="77"/>
      <c r="V525" s="28">
        <v>1.855583184</v>
      </c>
      <c r="W525" s="29">
        <v>39300</v>
      </c>
      <c r="X525" s="26"/>
      <c r="Y525" s="46"/>
      <c r="Z525" s="25"/>
      <c r="AA525" s="43"/>
      <c r="AB525" s="91">
        <f t="shared" si="16"/>
        <v>3275</v>
      </c>
      <c r="AC525" s="38">
        <f t="shared" si="17"/>
        <v>2292.5</v>
      </c>
    </row>
    <row r="526" ht="15" customHeight="1" spans="1:29">
      <c r="A526" s="15">
        <v>521</v>
      </c>
      <c r="B526" s="15" t="s">
        <v>42</v>
      </c>
      <c r="C526" s="15" t="s">
        <v>985</v>
      </c>
      <c r="D526" s="22" t="s">
        <v>1118</v>
      </c>
      <c r="E526" s="22" t="s">
        <v>1119</v>
      </c>
      <c r="F526" s="22" t="s">
        <v>57</v>
      </c>
      <c r="G526" s="22" t="s">
        <v>420</v>
      </c>
      <c r="H526" s="22" t="s">
        <v>10</v>
      </c>
      <c r="I526" s="30">
        <v>58.105110804719</v>
      </c>
      <c r="J526" s="30">
        <v>58.08</v>
      </c>
      <c r="K526" s="22" t="s">
        <v>48</v>
      </c>
      <c r="L526" s="66" t="s">
        <v>210</v>
      </c>
      <c r="M526" s="67" t="s">
        <v>50</v>
      </c>
      <c r="N526" s="65" t="s">
        <v>51</v>
      </c>
      <c r="O526" s="68" t="s">
        <v>52</v>
      </c>
      <c r="P526" s="69"/>
      <c r="Q526" s="74"/>
      <c r="R526" s="77"/>
      <c r="S526" s="75"/>
      <c r="T526" s="78"/>
      <c r="U526" s="77"/>
      <c r="V526" s="28">
        <v>1.855583184</v>
      </c>
      <c r="W526" s="29">
        <v>39300</v>
      </c>
      <c r="X526" s="26"/>
      <c r="Y526" s="46"/>
      <c r="Z526" s="25"/>
      <c r="AA526" s="43"/>
      <c r="AB526" s="91">
        <f t="shared" si="16"/>
        <v>3275</v>
      </c>
      <c r="AC526" s="38">
        <f t="shared" si="17"/>
        <v>2292.5</v>
      </c>
    </row>
    <row r="527" ht="15" customHeight="1" spans="1:29">
      <c r="A527" s="15">
        <v>522</v>
      </c>
      <c r="B527" s="15" t="s">
        <v>42</v>
      </c>
      <c r="C527" s="15" t="s">
        <v>985</v>
      </c>
      <c r="D527" s="22" t="s">
        <v>1120</v>
      </c>
      <c r="E527" s="22" t="s">
        <v>1121</v>
      </c>
      <c r="F527" s="22" t="s">
        <v>57</v>
      </c>
      <c r="G527" s="22" t="s">
        <v>420</v>
      </c>
      <c r="H527" s="22" t="s">
        <v>10</v>
      </c>
      <c r="I527" s="30">
        <v>58.105110804719</v>
      </c>
      <c r="J527" s="30">
        <v>58.08</v>
      </c>
      <c r="K527" s="22" t="s">
        <v>48</v>
      </c>
      <c r="L527" s="66" t="s">
        <v>210</v>
      </c>
      <c r="M527" s="67" t="s">
        <v>50</v>
      </c>
      <c r="N527" s="65" t="s">
        <v>51</v>
      </c>
      <c r="O527" s="68" t="s">
        <v>52</v>
      </c>
      <c r="P527" s="69"/>
      <c r="Q527" s="74"/>
      <c r="R527" s="77"/>
      <c r="S527" s="75"/>
      <c r="T527" s="78"/>
      <c r="U527" s="77"/>
      <c r="V527" s="28">
        <v>1.855583184</v>
      </c>
      <c r="W527" s="29">
        <v>39300</v>
      </c>
      <c r="X527" s="26"/>
      <c r="Y527" s="46"/>
      <c r="Z527" s="25"/>
      <c r="AA527" s="43"/>
      <c r="AB527" s="91">
        <f t="shared" si="16"/>
        <v>3275</v>
      </c>
      <c r="AC527" s="38">
        <f t="shared" si="17"/>
        <v>2292.5</v>
      </c>
    </row>
    <row r="528" ht="15" customHeight="1" spans="1:29">
      <c r="A528" s="15">
        <v>523</v>
      </c>
      <c r="B528" s="15" t="s">
        <v>42</v>
      </c>
      <c r="C528" s="15" t="s">
        <v>985</v>
      </c>
      <c r="D528" s="22" t="s">
        <v>1122</v>
      </c>
      <c r="E528" s="22" t="s">
        <v>1123</v>
      </c>
      <c r="F528" s="22" t="s">
        <v>57</v>
      </c>
      <c r="G528" s="22" t="s">
        <v>420</v>
      </c>
      <c r="H528" s="22" t="s">
        <v>10</v>
      </c>
      <c r="I528" s="30">
        <v>58.105110804719</v>
      </c>
      <c r="J528" s="30">
        <v>58.08</v>
      </c>
      <c r="K528" s="22" t="s">
        <v>48</v>
      </c>
      <c r="L528" s="66" t="s">
        <v>210</v>
      </c>
      <c r="M528" s="67" t="s">
        <v>50</v>
      </c>
      <c r="N528" s="65" t="s">
        <v>51</v>
      </c>
      <c r="O528" s="68" t="s">
        <v>52</v>
      </c>
      <c r="P528" s="69"/>
      <c r="Q528" s="74"/>
      <c r="R528" s="77"/>
      <c r="S528" s="75"/>
      <c r="T528" s="78"/>
      <c r="U528" s="77"/>
      <c r="V528" s="28">
        <v>1.855583184</v>
      </c>
      <c r="W528" s="29">
        <v>39300</v>
      </c>
      <c r="X528" s="26"/>
      <c r="Y528" s="46"/>
      <c r="Z528" s="25"/>
      <c r="AA528" s="43"/>
      <c r="AB528" s="91">
        <f t="shared" si="16"/>
        <v>3275</v>
      </c>
      <c r="AC528" s="38">
        <f t="shared" si="17"/>
        <v>2292.5</v>
      </c>
    </row>
    <row r="529" ht="15" customHeight="1" spans="1:29">
      <c r="A529" s="15">
        <v>524</v>
      </c>
      <c r="B529" s="15" t="s">
        <v>42</v>
      </c>
      <c r="C529" s="15" t="s">
        <v>985</v>
      </c>
      <c r="D529" s="22" t="s">
        <v>1124</v>
      </c>
      <c r="E529" s="22" t="s">
        <v>1125</v>
      </c>
      <c r="F529" s="22" t="s">
        <v>57</v>
      </c>
      <c r="G529" s="22" t="s">
        <v>420</v>
      </c>
      <c r="H529" s="22" t="s">
        <v>10</v>
      </c>
      <c r="I529" s="30">
        <v>58.105110804719</v>
      </c>
      <c r="J529" s="30">
        <v>58.08</v>
      </c>
      <c r="K529" s="22" t="s">
        <v>48</v>
      </c>
      <c r="L529" s="66" t="s">
        <v>210</v>
      </c>
      <c r="M529" s="67" t="s">
        <v>50</v>
      </c>
      <c r="N529" s="65" t="s">
        <v>51</v>
      </c>
      <c r="O529" s="68" t="s">
        <v>52</v>
      </c>
      <c r="P529" s="69"/>
      <c r="Q529" s="74"/>
      <c r="R529" s="77"/>
      <c r="S529" s="75"/>
      <c r="T529" s="78"/>
      <c r="U529" s="77"/>
      <c r="V529" s="28">
        <v>1.855583184</v>
      </c>
      <c r="W529" s="29">
        <v>39300</v>
      </c>
      <c r="X529" s="26"/>
      <c r="Y529" s="46"/>
      <c r="Z529" s="25"/>
      <c r="AA529" s="43"/>
      <c r="AB529" s="91">
        <f t="shared" si="16"/>
        <v>3275</v>
      </c>
      <c r="AC529" s="38">
        <f t="shared" si="17"/>
        <v>2292.5</v>
      </c>
    </row>
    <row r="530" ht="15" customHeight="1" spans="1:29">
      <c r="A530" s="15">
        <v>525</v>
      </c>
      <c r="B530" s="15" t="s">
        <v>42</v>
      </c>
      <c r="C530" s="15" t="s">
        <v>985</v>
      </c>
      <c r="D530" s="22" t="s">
        <v>1126</v>
      </c>
      <c r="E530" s="22" t="s">
        <v>1127</v>
      </c>
      <c r="F530" s="22" t="s">
        <v>57</v>
      </c>
      <c r="G530" s="22" t="s">
        <v>420</v>
      </c>
      <c r="H530" s="22" t="s">
        <v>10</v>
      </c>
      <c r="I530" s="30">
        <v>58.105110804719</v>
      </c>
      <c r="J530" s="30">
        <v>58.08</v>
      </c>
      <c r="K530" s="22" t="s">
        <v>48</v>
      </c>
      <c r="L530" s="66" t="s">
        <v>210</v>
      </c>
      <c r="M530" s="67" t="s">
        <v>50</v>
      </c>
      <c r="N530" s="65" t="s">
        <v>51</v>
      </c>
      <c r="O530" s="68" t="s">
        <v>52</v>
      </c>
      <c r="P530" s="69"/>
      <c r="Q530" s="74"/>
      <c r="R530" s="77"/>
      <c r="S530" s="75"/>
      <c r="T530" s="78"/>
      <c r="U530" s="77"/>
      <c r="V530" s="28">
        <v>1.855583184</v>
      </c>
      <c r="W530" s="29">
        <v>39300</v>
      </c>
      <c r="X530" s="26"/>
      <c r="Y530" s="46"/>
      <c r="Z530" s="25"/>
      <c r="AA530" s="43"/>
      <c r="AB530" s="91">
        <f t="shared" si="16"/>
        <v>3275</v>
      </c>
      <c r="AC530" s="38">
        <f t="shared" si="17"/>
        <v>2292.5</v>
      </c>
    </row>
    <row r="531" ht="15" customHeight="1" spans="1:32">
      <c r="A531" s="15">
        <v>526</v>
      </c>
      <c r="B531" s="15" t="s">
        <v>42</v>
      </c>
      <c r="C531" s="15" t="s">
        <v>985</v>
      </c>
      <c r="D531" s="22" t="s">
        <v>1128</v>
      </c>
      <c r="E531" s="22" t="s">
        <v>1129</v>
      </c>
      <c r="F531" s="22" t="s">
        <v>71</v>
      </c>
      <c r="G531" s="22" t="s">
        <v>429</v>
      </c>
      <c r="H531" s="22" t="s">
        <v>38</v>
      </c>
      <c r="I531" s="30">
        <v>48.81274450892</v>
      </c>
      <c r="J531" s="30">
        <v>48.79</v>
      </c>
      <c r="K531" s="22" t="s">
        <v>48</v>
      </c>
      <c r="L531" s="66" t="s">
        <v>210</v>
      </c>
      <c r="M531" s="67" t="s">
        <v>50</v>
      </c>
      <c r="N531" s="65" t="s">
        <v>51</v>
      </c>
      <c r="O531" s="68" t="s">
        <v>52</v>
      </c>
      <c r="P531" s="69"/>
      <c r="Q531" s="74"/>
      <c r="R531" s="77"/>
      <c r="S531" s="75"/>
      <c r="T531" s="78"/>
      <c r="U531" s="77"/>
      <c r="V531" s="28">
        <v>1.798665106056</v>
      </c>
      <c r="W531" s="29">
        <v>32000</v>
      </c>
      <c r="X531" s="26"/>
      <c r="Y531" s="46"/>
      <c r="Z531" s="25"/>
      <c r="AA531" s="43"/>
      <c r="AB531" s="91">
        <f t="shared" si="16"/>
        <v>2666.66666666667</v>
      </c>
      <c r="AC531" s="38">
        <f t="shared" si="17"/>
        <v>1866.66666666667</v>
      </c>
      <c r="AE531" s="1"/>
      <c r="AF531" s="1"/>
    </row>
    <row r="532" ht="15" customHeight="1" spans="1:32">
      <c r="A532" s="15">
        <v>527</v>
      </c>
      <c r="B532" s="15" t="s">
        <v>42</v>
      </c>
      <c r="C532" s="15" t="s">
        <v>985</v>
      </c>
      <c r="D532" s="22" t="s">
        <v>1130</v>
      </c>
      <c r="E532" s="22" t="s">
        <v>1131</v>
      </c>
      <c r="F532" s="22" t="s">
        <v>46</v>
      </c>
      <c r="G532" s="22" t="s">
        <v>429</v>
      </c>
      <c r="H532" s="22" t="s">
        <v>38</v>
      </c>
      <c r="I532" s="30">
        <v>48.81274450892</v>
      </c>
      <c r="J532" s="30">
        <v>48.79</v>
      </c>
      <c r="K532" s="22" t="s">
        <v>48</v>
      </c>
      <c r="L532" s="66" t="s">
        <v>227</v>
      </c>
      <c r="M532" s="67" t="s">
        <v>50</v>
      </c>
      <c r="N532" s="65" t="s">
        <v>51</v>
      </c>
      <c r="O532" s="68" t="s">
        <v>52</v>
      </c>
      <c r="P532" s="69"/>
      <c r="Q532" s="74"/>
      <c r="R532" s="77"/>
      <c r="S532" s="75"/>
      <c r="T532" s="78"/>
      <c r="U532" s="77"/>
      <c r="V532" s="28">
        <v>1.872080008344</v>
      </c>
      <c r="W532" s="29">
        <v>33300</v>
      </c>
      <c r="X532" s="26"/>
      <c r="Y532" s="46"/>
      <c r="Z532" s="25"/>
      <c r="AA532" s="43"/>
      <c r="AB532" s="91">
        <f t="shared" si="16"/>
        <v>2775</v>
      </c>
      <c r="AC532" s="38">
        <f t="shared" si="17"/>
        <v>1942.5</v>
      </c>
      <c r="AE532" s="1"/>
      <c r="AF532" s="1"/>
    </row>
    <row r="533" ht="15" customHeight="1" spans="1:29">
      <c r="A533" s="15">
        <v>528</v>
      </c>
      <c r="B533" s="15" t="s">
        <v>42</v>
      </c>
      <c r="C533" s="15" t="s">
        <v>985</v>
      </c>
      <c r="D533" s="22" t="s">
        <v>1132</v>
      </c>
      <c r="E533" s="22" t="s">
        <v>1133</v>
      </c>
      <c r="F533" s="22" t="s">
        <v>57</v>
      </c>
      <c r="G533" s="22" t="s">
        <v>420</v>
      </c>
      <c r="H533" s="22" t="s">
        <v>10</v>
      </c>
      <c r="I533" s="30">
        <v>58.105110804719</v>
      </c>
      <c r="J533" s="30">
        <v>58.08</v>
      </c>
      <c r="K533" s="22" t="s">
        <v>48</v>
      </c>
      <c r="L533" s="66" t="s">
        <v>227</v>
      </c>
      <c r="M533" s="67" t="s">
        <v>50</v>
      </c>
      <c r="N533" s="65" t="s">
        <v>51</v>
      </c>
      <c r="O533" s="68" t="s">
        <v>52</v>
      </c>
      <c r="P533" s="69"/>
      <c r="Q533" s="74"/>
      <c r="R533" s="77"/>
      <c r="S533" s="75"/>
      <c r="T533" s="78"/>
      <c r="U533" s="77"/>
      <c r="V533" s="28">
        <v>1.855583184</v>
      </c>
      <c r="W533" s="29">
        <v>39300</v>
      </c>
      <c r="X533" s="26"/>
      <c r="Y533" s="46"/>
      <c r="Z533" s="25"/>
      <c r="AA533" s="43"/>
      <c r="AB533" s="91">
        <f t="shared" si="16"/>
        <v>3275</v>
      </c>
      <c r="AC533" s="38">
        <f t="shared" si="17"/>
        <v>2292.5</v>
      </c>
    </row>
    <row r="534" ht="15" customHeight="1" spans="1:29">
      <c r="A534" s="15">
        <v>529</v>
      </c>
      <c r="B534" s="15" t="s">
        <v>42</v>
      </c>
      <c r="C534" s="15" t="s">
        <v>985</v>
      </c>
      <c r="D534" s="22" t="s">
        <v>1134</v>
      </c>
      <c r="E534" s="22" t="s">
        <v>1135</v>
      </c>
      <c r="F534" s="22" t="s">
        <v>57</v>
      </c>
      <c r="G534" s="22" t="s">
        <v>420</v>
      </c>
      <c r="H534" s="22" t="s">
        <v>10</v>
      </c>
      <c r="I534" s="30">
        <v>58.105110804719</v>
      </c>
      <c r="J534" s="30">
        <v>58.08</v>
      </c>
      <c r="K534" s="22" t="s">
        <v>48</v>
      </c>
      <c r="L534" s="66" t="s">
        <v>227</v>
      </c>
      <c r="M534" s="67" t="s">
        <v>50</v>
      </c>
      <c r="N534" s="65" t="s">
        <v>51</v>
      </c>
      <c r="O534" s="68" t="s">
        <v>52</v>
      </c>
      <c r="P534" s="69"/>
      <c r="Q534" s="74"/>
      <c r="R534" s="77"/>
      <c r="S534" s="75"/>
      <c r="T534" s="78"/>
      <c r="U534" s="77"/>
      <c r="V534" s="28">
        <v>1.855583184</v>
      </c>
      <c r="W534" s="29">
        <v>39300</v>
      </c>
      <c r="X534" s="26"/>
      <c r="Y534" s="46"/>
      <c r="Z534" s="25"/>
      <c r="AA534" s="43"/>
      <c r="AB534" s="91">
        <f t="shared" si="16"/>
        <v>3275</v>
      </c>
      <c r="AC534" s="38">
        <f t="shared" si="17"/>
        <v>2292.5</v>
      </c>
    </row>
    <row r="535" ht="15" customHeight="1" spans="1:29">
      <c r="A535" s="15">
        <v>530</v>
      </c>
      <c r="B535" s="15" t="s">
        <v>42</v>
      </c>
      <c r="C535" s="15" t="s">
        <v>985</v>
      </c>
      <c r="D535" s="22" t="s">
        <v>1136</v>
      </c>
      <c r="E535" s="22" t="s">
        <v>1137</v>
      </c>
      <c r="F535" s="22" t="s">
        <v>57</v>
      </c>
      <c r="G535" s="22" t="s">
        <v>420</v>
      </c>
      <c r="H535" s="22" t="s">
        <v>10</v>
      </c>
      <c r="I535" s="30">
        <v>58.105110804719</v>
      </c>
      <c r="J535" s="30">
        <v>58.08</v>
      </c>
      <c r="K535" s="22" t="s">
        <v>48</v>
      </c>
      <c r="L535" s="66" t="s">
        <v>227</v>
      </c>
      <c r="M535" s="67" t="s">
        <v>50</v>
      </c>
      <c r="N535" s="65" t="s">
        <v>51</v>
      </c>
      <c r="O535" s="68" t="s">
        <v>52</v>
      </c>
      <c r="P535" s="69"/>
      <c r="Q535" s="74"/>
      <c r="R535" s="77"/>
      <c r="S535" s="75"/>
      <c r="T535" s="78"/>
      <c r="U535" s="77"/>
      <c r="V535" s="28">
        <v>1.855583184</v>
      </c>
      <c r="W535" s="29">
        <v>39300</v>
      </c>
      <c r="X535" s="26"/>
      <c r="Y535" s="46"/>
      <c r="Z535" s="25"/>
      <c r="AA535" s="43"/>
      <c r="AB535" s="91">
        <f t="shared" si="16"/>
        <v>3275</v>
      </c>
      <c r="AC535" s="38">
        <f t="shared" si="17"/>
        <v>2292.5</v>
      </c>
    </row>
    <row r="536" ht="15" customHeight="1" spans="1:29">
      <c r="A536" s="15">
        <v>531</v>
      </c>
      <c r="B536" s="15" t="s">
        <v>42</v>
      </c>
      <c r="C536" s="15" t="s">
        <v>985</v>
      </c>
      <c r="D536" s="22" t="s">
        <v>1138</v>
      </c>
      <c r="E536" s="22" t="s">
        <v>1139</v>
      </c>
      <c r="F536" s="22" t="s">
        <v>57</v>
      </c>
      <c r="G536" s="22" t="s">
        <v>420</v>
      </c>
      <c r="H536" s="22" t="s">
        <v>10</v>
      </c>
      <c r="I536" s="30">
        <v>58.105110804719</v>
      </c>
      <c r="J536" s="30">
        <v>58.08</v>
      </c>
      <c r="K536" s="22" t="s">
        <v>48</v>
      </c>
      <c r="L536" s="66" t="s">
        <v>227</v>
      </c>
      <c r="M536" s="67" t="s">
        <v>50</v>
      </c>
      <c r="N536" s="65" t="s">
        <v>51</v>
      </c>
      <c r="O536" s="68" t="s">
        <v>52</v>
      </c>
      <c r="P536" s="69"/>
      <c r="Q536" s="74"/>
      <c r="R536" s="77"/>
      <c r="S536" s="75"/>
      <c r="T536" s="78"/>
      <c r="U536" s="77"/>
      <c r="V536" s="28">
        <v>1.855583184</v>
      </c>
      <c r="W536" s="29">
        <v>39300</v>
      </c>
      <c r="X536" s="26"/>
      <c r="Y536" s="46"/>
      <c r="Z536" s="25"/>
      <c r="AA536" s="43"/>
      <c r="AB536" s="91">
        <f t="shared" si="16"/>
        <v>3275</v>
      </c>
      <c r="AC536" s="38">
        <f t="shared" si="17"/>
        <v>2292.5</v>
      </c>
    </row>
    <row r="537" ht="15" customHeight="1" spans="1:29">
      <c r="A537" s="15">
        <v>532</v>
      </c>
      <c r="B537" s="15" t="s">
        <v>42</v>
      </c>
      <c r="C537" s="15" t="s">
        <v>985</v>
      </c>
      <c r="D537" s="22" t="s">
        <v>1140</v>
      </c>
      <c r="E537" s="22" t="s">
        <v>1141</v>
      </c>
      <c r="F537" s="22" t="s">
        <v>57</v>
      </c>
      <c r="G537" s="22" t="s">
        <v>420</v>
      </c>
      <c r="H537" s="22" t="s">
        <v>10</v>
      </c>
      <c r="I537" s="30">
        <v>58.105110804719</v>
      </c>
      <c r="J537" s="30">
        <v>58.08</v>
      </c>
      <c r="K537" s="22" t="s">
        <v>48</v>
      </c>
      <c r="L537" s="66" t="s">
        <v>227</v>
      </c>
      <c r="M537" s="67" t="s">
        <v>50</v>
      </c>
      <c r="N537" s="65" t="s">
        <v>51</v>
      </c>
      <c r="O537" s="68" t="s">
        <v>52</v>
      </c>
      <c r="P537" s="69"/>
      <c r="Q537" s="74"/>
      <c r="R537" s="77"/>
      <c r="S537" s="75"/>
      <c r="T537" s="78"/>
      <c r="U537" s="77"/>
      <c r="V537" s="28">
        <v>1.855583184</v>
      </c>
      <c r="W537" s="29">
        <v>39300</v>
      </c>
      <c r="X537" s="26"/>
      <c r="Y537" s="46"/>
      <c r="Z537" s="25"/>
      <c r="AA537" s="43"/>
      <c r="AB537" s="91">
        <f t="shared" si="16"/>
        <v>3275</v>
      </c>
      <c r="AC537" s="38">
        <f t="shared" si="17"/>
        <v>2292.5</v>
      </c>
    </row>
    <row r="538" ht="15" customHeight="1" spans="1:29">
      <c r="A538" s="15">
        <v>533</v>
      </c>
      <c r="B538" s="15" t="s">
        <v>42</v>
      </c>
      <c r="C538" s="15" t="s">
        <v>985</v>
      </c>
      <c r="D538" s="22" t="s">
        <v>1142</v>
      </c>
      <c r="E538" s="22" t="s">
        <v>1143</v>
      </c>
      <c r="F538" s="22" t="s">
        <v>57</v>
      </c>
      <c r="G538" s="22" t="s">
        <v>420</v>
      </c>
      <c r="H538" s="22" t="s">
        <v>10</v>
      </c>
      <c r="I538" s="30">
        <v>58.105110804719</v>
      </c>
      <c r="J538" s="30">
        <v>58.08</v>
      </c>
      <c r="K538" s="22" t="s">
        <v>48</v>
      </c>
      <c r="L538" s="66" t="s">
        <v>227</v>
      </c>
      <c r="M538" s="67" t="s">
        <v>50</v>
      </c>
      <c r="N538" s="65" t="s">
        <v>51</v>
      </c>
      <c r="O538" s="68" t="s">
        <v>52</v>
      </c>
      <c r="P538" s="69"/>
      <c r="Q538" s="74"/>
      <c r="R538" s="77"/>
      <c r="S538" s="75"/>
      <c r="T538" s="78"/>
      <c r="U538" s="77"/>
      <c r="V538" s="28">
        <v>1.855583184</v>
      </c>
      <c r="W538" s="29">
        <v>39300</v>
      </c>
      <c r="X538" s="26"/>
      <c r="Y538" s="46"/>
      <c r="Z538" s="25"/>
      <c r="AA538" s="43"/>
      <c r="AB538" s="91">
        <f t="shared" si="16"/>
        <v>3275</v>
      </c>
      <c r="AC538" s="38">
        <f t="shared" si="17"/>
        <v>2292.5</v>
      </c>
    </row>
    <row r="539" ht="15" customHeight="1" spans="1:32">
      <c r="A539" s="15">
        <v>534</v>
      </c>
      <c r="B539" s="15" t="s">
        <v>42</v>
      </c>
      <c r="C539" s="15" t="s">
        <v>985</v>
      </c>
      <c r="D539" s="22" t="s">
        <v>1144</v>
      </c>
      <c r="E539" s="22" t="s">
        <v>1145</v>
      </c>
      <c r="F539" s="22" t="s">
        <v>71</v>
      </c>
      <c r="G539" s="22" t="s">
        <v>429</v>
      </c>
      <c r="H539" s="22" t="s">
        <v>38</v>
      </c>
      <c r="I539" s="30">
        <v>48.81274450892</v>
      </c>
      <c r="J539" s="30">
        <v>48.79</v>
      </c>
      <c r="K539" s="22" t="s">
        <v>48</v>
      </c>
      <c r="L539" s="66" t="s">
        <v>227</v>
      </c>
      <c r="M539" s="67" t="s">
        <v>50</v>
      </c>
      <c r="N539" s="65" t="s">
        <v>51</v>
      </c>
      <c r="O539" s="68" t="s">
        <v>52</v>
      </c>
      <c r="P539" s="69"/>
      <c r="Q539" s="74"/>
      <c r="R539" s="77"/>
      <c r="S539" s="75"/>
      <c r="T539" s="78"/>
      <c r="U539" s="77"/>
      <c r="V539" s="28">
        <v>1.798665106056</v>
      </c>
      <c r="W539" s="29">
        <v>32000</v>
      </c>
      <c r="X539" s="26"/>
      <c r="Y539" s="46"/>
      <c r="Z539" s="25"/>
      <c r="AA539" s="43"/>
      <c r="AB539" s="91">
        <f t="shared" si="16"/>
        <v>2666.66666666667</v>
      </c>
      <c r="AC539" s="38">
        <f t="shared" si="17"/>
        <v>1866.66666666667</v>
      </c>
      <c r="AE539" s="1"/>
      <c r="AF539" s="1"/>
    </row>
    <row r="540" ht="15" customHeight="1" spans="1:32">
      <c r="A540" s="15">
        <v>535</v>
      </c>
      <c r="B540" s="15" t="s">
        <v>42</v>
      </c>
      <c r="C540" s="15" t="s">
        <v>985</v>
      </c>
      <c r="D540" s="22" t="s">
        <v>1146</v>
      </c>
      <c r="E540" s="22" t="s">
        <v>1147</v>
      </c>
      <c r="F540" s="22" t="s">
        <v>46</v>
      </c>
      <c r="G540" s="22" t="s">
        <v>429</v>
      </c>
      <c r="H540" s="22" t="s">
        <v>38</v>
      </c>
      <c r="I540" s="30">
        <v>48.81274450892</v>
      </c>
      <c r="J540" s="30">
        <v>48.79</v>
      </c>
      <c r="K540" s="22" t="s">
        <v>48</v>
      </c>
      <c r="L540" s="66" t="s">
        <v>244</v>
      </c>
      <c r="M540" s="67" t="s">
        <v>50</v>
      </c>
      <c r="N540" s="65" t="s">
        <v>51</v>
      </c>
      <c r="O540" s="68" t="s">
        <v>52</v>
      </c>
      <c r="P540" s="69"/>
      <c r="Q540" s="74"/>
      <c r="R540" s="77"/>
      <c r="S540" s="75"/>
      <c r="T540" s="78"/>
      <c r="U540" s="77"/>
      <c r="V540" s="28">
        <v>1.8353725572</v>
      </c>
      <c r="W540" s="29">
        <v>32700</v>
      </c>
      <c r="X540" s="26"/>
      <c r="Y540" s="46"/>
      <c r="Z540" s="25"/>
      <c r="AA540" s="43"/>
      <c r="AB540" s="91">
        <f t="shared" si="16"/>
        <v>2725</v>
      </c>
      <c r="AC540" s="38">
        <f t="shared" si="17"/>
        <v>1907.5</v>
      </c>
      <c r="AE540" s="1"/>
      <c r="AF540" s="1"/>
    </row>
    <row r="541" ht="15" customHeight="1" spans="1:29">
      <c r="A541" s="15">
        <v>536</v>
      </c>
      <c r="B541" s="15" t="s">
        <v>42</v>
      </c>
      <c r="C541" s="15" t="s">
        <v>985</v>
      </c>
      <c r="D541" s="22" t="s">
        <v>1148</v>
      </c>
      <c r="E541" s="22" t="s">
        <v>1149</v>
      </c>
      <c r="F541" s="22" t="s">
        <v>57</v>
      </c>
      <c r="G541" s="22" t="s">
        <v>420</v>
      </c>
      <c r="H541" s="22" t="s">
        <v>10</v>
      </c>
      <c r="I541" s="30">
        <v>58.105110804719</v>
      </c>
      <c r="J541" s="30">
        <v>58.08</v>
      </c>
      <c r="K541" s="22" t="s">
        <v>48</v>
      </c>
      <c r="L541" s="66" t="s">
        <v>244</v>
      </c>
      <c r="M541" s="67" t="s">
        <v>50</v>
      </c>
      <c r="N541" s="65" t="s">
        <v>51</v>
      </c>
      <c r="O541" s="68" t="s">
        <v>52</v>
      </c>
      <c r="P541" s="69"/>
      <c r="Q541" s="74"/>
      <c r="R541" s="77"/>
      <c r="S541" s="75"/>
      <c r="T541" s="78"/>
      <c r="U541" s="77"/>
      <c r="V541" s="28">
        <v>1.8191992</v>
      </c>
      <c r="W541" s="29">
        <v>38600</v>
      </c>
      <c r="X541" s="26"/>
      <c r="Y541" s="46"/>
      <c r="Z541" s="25"/>
      <c r="AA541" s="43"/>
      <c r="AB541" s="91">
        <f t="shared" si="16"/>
        <v>3216.66666666667</v>
      </c>
      <c r="AC541" s="38">
        <f t="shared" si="17"/>
        <v>2251.66666666667</v>
      </c>
    </row>
    <row r="542" ht="15" customHeight="1" spans="1:29">
      <c r="A542" s="15">
        <v>537</v>
      </c>
      <c r="B542" s="15" t="s">
        <v>42</v>
      </c>
      <c r="C542" s="15" t="s">
        <v>985</v>
      </c>
      <c r="D542" s="22" t="s">
        <v>1150</v>
      </c>
      <c r="E542" s="22" t="s">
        <v>1151</v>
      </c>
      <c r="F542" s="22" t="s">
        <v>57</v>
      </c>
      <c r="G542" s="22" t="s">
        <v>420</v>
      </c>
      <c r="H542" s="22" t="s">
        <v>10</v>
      </c>
      <c r="I542" s="30">
        <v>58.105110804719</v>
      </c>
      <c r="J542" s="30">
        <v>58.08</v>
      </c>
      <c r="K542" s="22" t="s">
        <v>48</v>
      </c>
      <c r="L542" s="66" t="s">
        <v>244</v>
      </c>
      <c r="M542" s="67" t="s">
        <v>50</v>
      </c>
      <c r="N542" s="65" t="s">
        <v>51</v>
      </c>
      <c r="O542" s="68" t="s">
        <v>52</v>
      </c>
      <c r="P542" s="69"/>
      <c r="Q542" s="74"/>
      <c r="R542" s="77"/>
      <c r="S542" s="75"/>
      <c r="T542" s="78"/>
      <c r="U542" s="77"/>
      <c r="V542" s="28">
        <v>1.8191992</v>
      </c>
      <c r="W542" s="29">
        <v>38600</v>
      </c>
      <c r="X542" s="26"/>
      <c r="Y542" s="46"/>
      <c r="Z542" s="25"/>
      <c r="AA542" s="43"/>
      <c r="AB542" s="91">
        <f t="shared" si="16"/>
        <v>3216.66666666667</v>
      </c>
      <c r="AC542" s="38">
        <f t="shared" si="17"/>
        <v>2251.66666666667</v>
      </c>
    </row>
    <row r="543" ht="15" customHeight="1" spans="1:29">
      <c r="A543" s="15">
        <v>538</v>
      </c>
      <c r="B543" s="15" t="s">
        <v>42</v>
      </c>
      <c r="C543" s="15" t="s">
        <v>985</v>
      </c>
      <c r="D543" s="22" t="s">
        <v>1152</v>
      </c>
      <c r="E543" s="22" t="s">
        <v>1153</v>
      </c>
      <c r="F543" s="22" t="s">
        <v>57</v>
      </c>
      <c r="G543" s="22" t="s">
        <v>420</v>
      </c>
      <c r="H543" s="22" t="s">
        <v>10</v>
      </c>
      <c r="I543" s="30">
        <v>58.105110804719</v>
      </c>
      <c r="J543" s="30">
        <v>58.08</v>
      </c>
      <c r="K543" s="22" t="s">
        <v>48</v>
      </c>
      <c r="L543" s="66" t="s">
        <v>244</v>
      </c>
      <c r="M543" s="67" t="s">
        <v>50</v>
      </c>
      <c r="N543" s="65" t="s">
        <v>51</v>
      </c>
      <c r="O543" s="68" t="s">
        <v>52</v>
      </c>
      <c r="P543" s="69"/>
      <c r="Q543" s="74"/>
      <c r="R543" s="77"/>
      <c r="S543" s="75"/>
      <c r="T543" s="78"/>
      <c r="U543" s="77"/>
      <c r="V543" s="28">
        <v>1.8191992</v>
      </c>
      <c r="W543" s="29">
        <v>38600</v>
      </c>
      <c r="X543" s="26"/>
      <c r="Y543" s="46"/>
      <c r="Z543" s="25"/>
      <c r="AA543" s="43"/>
      <c r="AB543" s="91">
        <f t="shared" si="16"/>
        <v>3216.66666666667</v>
      </c>
      <c r="AC543" s="38">
        <f t="shared" si="17"/>
        <v>2251.66666666667</v>
      </c>
    </row>
    <row r="544" ht="15" customHeight="1" spans="1:29">
      <c r="A544" s="15">
        <v>539</v>
      </c>
      <c r="B544" s="15" t="s">
        <v>42</v>
      </c>
      <c r="C544" s="15" t="s">
        <v>985</v>
      </c>
      <c r="D544" s="22" t="s">
        <v>1154</v>
      </c>
      <c r="E544" s="22" t="s">
        <v>1155</v>
      </c>
      <c r="F544" s="22" t="s">
        <v>57</v>
      </c>
      <c r="G544" s="22" t="s">
        <v>420</v>
      </c>
      <c r="H544" s="22" t="s">
        <v>10</v>
      </c>
      <c r="I544" s="30">
        <v>58.105110804719</v>
      </c>
      <c r="J544" s="30">
        <v>58.08</v>
      </c>
      <c r="K544" s="22" t="s">
        <v>48</v>
      </c>
      <c r="L544" s="66" t="s">
        <v>244</v>
      </c>
      <c r="M544" s="67" t="s">
        <v>50</v>
      </c>
      <c r="N544" s="65" t="s">
        <v>51</v>
      </c>
      <c r="O544" s="68" t="s">
        <v>52</v>
      </c>
      <c r="P544" s="69"/>
      <c r="Q544" s="74"/>
      <c r="R544" s="77"/>
      <c r="S544" s="75"/>
      <c r="T544" s="78"/>
      <c r="U544" s="77"/>
      <c r="V544" s="28">
        <v>1.8191992</v>
      </c>
      <c r="W544" s="29">
        <v>38600</v>
      </c>
      <c r="X544" s="26"/>
      <c r="Y544" s="46"/>
      <c r="Z544" s="25"/>
      <c r="AA544" s="43"/>
      <c r="AB544" s="91">
        <f t="shared" si="16"/>
        <v>3216.66666666667</v>
      </c>
      <c r="AC544" s="38">
        <f t="shared" si="17"/>
        <v>2251.66666666667</v>
      </c>
    </row>
    <row r="545" ht="15" customHeight="1" spans="1:29">
      <c r="A545" s="15">
        <v>540</v>
      </c>
      <c r="B545" s="15" t="s">
        <v>42</v>
      </c>
      <c r="C545" s="15" t="s">
        <v>985</v>
      </c>
      <c r="D545" s="22" t="s">
        <v>1156</v>
      </c>
      <c r="E545" s="22" t="s">
        <v>1157</v>
      </c>
      <c r="F545" s="22" t="s">
        <v>57</v>
      </c>
      <c r="G545" s="22" t="s">
        <v>420</v>
      </c>
      <c r="H545" s="22" t="s">
        <v>10</v>
      </c>
      <c r="I545" s="30">
        <v>58.105110804719</v>
      </c>
      <c r="J545" s="30">
        <v>58.08</v>
      </c>
      <c r="K545" s="22" t="s">
        <v>48</v>
      </c>
      <c r="L545" s="66" t="s">
        <v>244</v>
      </c>
      <c r="M545" s="67" t="s">
        <v>50</v>
      </c>
      <c r="N545" s="65" t="s">
        <v>51</v>
      </c>
      <c r="O545" s="68" t="s">
        <v>52</v>
      </c>
      <c r="P545" s="69"/>
      <c r="Q545" s="74"/>
      <c r="R545" s="77"/>
      <c r="S545" s="75"/>
      <c r="T545" s="78"/>
      <c r="U545" s="77"/>
      <c r="V545" s="28">
        <v>1.8191992</v>
      </c>
      <c r="W545" s="29">
        <v>38600</v>
      </c>
      <c r="X545" s="26"/>
      <c r="Y545" s="46"/>
      <c r="Z545" s="25"/>
      <c r="AA545" s="43"/>
      <c r="AB545" s="91">
        <f t="shared" si="16"/>
        <v>3216.66666666667</v>
      </c>
      <c r="AC545" s="38">
        <f t="shared" si="17"/>
        <v>2251.66666666667</v>
      </c>
    </row>
    <row r="546" ht="15" customHeight="1" spans="1:29">
      <c r="A546" s="15">
        <v>541</v>
      </c>
      <c r="B546" s="15" t="s">
        <v>42</v>
      </c>
      <c r="C546" s="15" t="s">
        <v>985</v>
      </c>
      <c r="D546" s="22" t="s">
        <v>1158</v>
      </c>
      <c r="E546" s="22" t="s">
        <v>1159</v>
      </c>
      <c r="F546" s="22" t="s">
        <v>57</v>
      </c>
      <c r="G546" s="22" t="s">
        <v>420</v>
      </c>
      <c r="H546" s="22" t="s">
        <v>10</v>
      </c>
      <c r="I546" s="30">
        <v>58.105110804719</v>
      </c>
      <c r="J546" s="30">
        <v>58.08</v>
      </c>
      <c r="K546" s="22" t="s">
        <v>48</v>
      </c>
      <c r="L546" s="66" t="s">
        <v>244</v>
      </c>
      <c r="M546" s="67" t="s">
        <v>50</v>
      </c>
      <c r="N546" s="65" t="s">
        <v>51</v>
      </c>
      <c r="O546" s="68" t="s">
        <v>52</v>
      </c>
      <c r="P546" s="69"/>
      <c r="Q546" s="74"/>
      <c r="R546" s="77"/>
      <c r="S546" s="75"/>
      <c r="T546" s="78"/>
      <c r="U546" s="77"/>
      <c r="V546" s="28">
        <v>1.8191992</v>
      </c>
      <c r="W546" s="29">
        <v>38600</v>
      </c>
      <c r="X546" s="26"/>
      <c r="Y546" s="46"/>
      <c r="Z546" s="25"/>
      <c r="AA546" s="43"/>
      <c r="AB546" s="91">
        <f t="shared" si="16"/>
        <v>3216.66666666667</v>
      </c>
      <c r="AC546" s="38">
        <f t="shared" si="17"/>
        <v>2251.66666666667</v>
      </c>
    </row>
    <row r="547" ht="15" customHeight="1" spans="1:32">
      <c r="A547" s="15">
        <v>542</v>
      </c>
      <c r="B547" s="15" t="s">
        <v>42</v>
      </c>
      <c r="C547" s="15" t="s">
        <v>985</v>
      </c>
      <c r="D547" s="22" t="s">
        <v>1160</v>
      </c>
      <c r="E547" s="22" t="s">
        <v>1161</v>
      </c>
      <c r="F547" s="22" t="s">
        <v>71</v>
      </c>
      <c r="G547" s="22" t="s">
        <v>429</v>
      </c>
      <c r="H547" s="22" t="s">
        <v>38</v>
      </c>
      <c r="I547" s="30">
        <v>48.81274450892</v>
      </c>
      <c r="J547" s="30">
        <v>48.79</v>
      </c>
      <c r="K547" s="22" t="s">
        <v>48</v>
      </c>
      <c r="L547" s="66" t="s">
        <v>244</v>
      </c>
      <c r="M547" s="67" t="s">
        <v>50</v>
      </c>
      <c r="N547" s="65" t="s">
        <v>51</v>
      </c>
      <c r="O547" s="68" t="s">
        <v>52</v>
      </c>
      <c r="P547" s="69"/>
      <c r="Q547" s="74"/>
      <c r="R547" s="77"/>
      <c r="S547" s="75"/>
      <c r="T547" s="78"/>
      <c r="U547" s="77"/>
      <c r="V547" s="28">
        <v>1.7633971628</v>
      </c>
      <c r="W547" s="29">
        <v>31400</v>
      </c>
      <c r="X547" s="26"/>
      <c r="Y547" s="46"/>
      <c r="Z547" s="25"/>
      <c r="AA547" s="43"/>
      <c r="AB547" s="91">
        <f t="shared" si="16"/>
        <v>2616.66666666667</v>
      </c>
      <c r="AC547" s="38">
        <f t="shared" si="17"/>
        <v>1831.66666666667</v>
      </c>
      <c r="AE547" s="1"/>
      <c r="AF547" s="1"/>
    </row>
    <row r="548" ht="15" customHeight="1" spans="1:32">
      <c r="A548" s="15">
        <v>543</v>
      </c>
      <c r="B548" s="15" t="s">
        <v>42</v>
      </c>
      <c r="C548" s="15" t="s">
        <v>985</v>
      </c>
      <c r="D548" s="22" t="s">
        <v>1162</v>
      </c>
      <c r="E548" s="22" t="s">
        <v>1163</v>
      </c>
      <c r="F548" s="22" t="s">
        <v>46</v>
      </c>
      <c r="G548" s="22" t="s">
        <v>429</v>
      </c>
      <c r="H548" s="22" t="s">
        <v>38</v>
      </c>
      <c r="I548" s="30">
        <v>48.81274450892</v>
      </c>
      <c r="J548" s="30">
        <v>48.79</v>
      </c>
      <c r="K548" s="22" t="s">
        <v>48</v>
      </c>
      <c r="L548" s="66" t="s">
        <v>261</v>
      </c>
      <c r="M548" s="67" t="s">
        <v>50</v>
      </c>
      <c r="N548" s="65" t="s">
        <v>51</v>
      </c>
      <c r="O548" s="68" t="s">
        <v>52</v>
      </c>
      <c r="P548" s="69"/>
      <c r="Q548" s="74"/>
      <c r="R548" s="77"/>
      <c r="S548" s="75"/>
      <c r="T548" s="78"/>
      <c r="U548" s="77"/>
      <c r="V548" s="28">
        <v>1.8353725572</v>
      </c>
      <c r="W548" s="29">
        <v>32700</v>
      </c>
      <c r="X548" s="26"/>
      <c r="Y548" s="46"/>
      <c r="Z548" s="25"/>
      <c r="AA548" s="43"/>
      <c r="AB548" s="91">
        <f t="shared" si="16"/>
        <v>2725</v>
      </c>
      <c r="AC548" s="38">
        <f t="shared" si="17"/>
        <v>1907.5</v>
      </c>
      <c r="AE548" s="1"/>
      <c r="AF548" s="1"/>
    </row>
    <row r="549" ht="15" customHeight="1" spans="1:29">
      <c r="A549" s="15">
        <v>544</v>
      </c>
      <c r="B549" s="15" t="s">
        <v>42</v>
      </c>
      <c r="C549" s="15" t="s">
        <v>985</v>
      </c>
      <c r="D549" s="22" t="s">
        <v>1164</v>
      </c>
      <c r="E549" s="22" t="s">
        <v>1165</v>
      </c>
      <c r="F549" s="22" t="s">
        <v>57</v>
      </c>
      <c r="G549" s="22" t="s">
        <v>420</v>
      </c>
      <c r="H549" s="22" t="s">
        <v>10</v>
      </c>
      <c r="I549" s="30">
        <v>58.105110804719</v>
      </c>
      <c r="J549" s="30">
        <v>58.08</v>
      </c>
      <c r="K549" s="22" t="s">
        <v>48</v>
      </c>
      <c r="L549" s="66" t="s">
        <v>261</v>
      </c>
      <c r="M549" s="67" t="s">
        <v>50</v>
      </c>
      <c r="N549" s="65" t="s">
        <v>51</v>
      </c>
      <c r="O549" s="68" t="s">
        <v>52</v>
      </c>
      <c r="P549" s="69"/>
      <c r="Q549" s="74"/>
      <c r="R549" s="77"/>
      <c r="S549" s="75"/>
      <c r="T549" s="78"/>
      <c r="U549" s="77"/>
      <c r="V549" s="28">
        <v>1.8191992</v>
      </c>
      <c r="W549" s="29">
        <v>38600</v>
      </c>
      <c r="X549" s="26"/>
      <c r="Y549" s="46"/>
      <c r="Z549" s="25"/>
      <c r="AA549" s="43"/>
      <c r="AB549" s="91">
        <f t="shared" si="16"/>
        <v>3216.66666666667</v>
      </c>
      <c r="AC549" s="38">
        <f t="shared" si="17"/>
        <v>2251.66666666667</v>
      </c>
    </row>
    <row r="550" ht="15" customHeight="1" spans="1:29">
      <c r="A550" s="15">
        <v>545</v>
      </c>
      <c r="B550" s="15" t="s">
        <v>42</v>
      </c>
      <c r="C550" s="15" t="s">
        <v>985</v>
      </c>
      <c r="D550" s="22" t="s">
        <v>1166</v>
      </c>
      <c r="E550" s="22" t="s">
        <v>1167</v>
      </c>
      <c r="F550" s="22" t="s">
        <v>57</v>
      </c>
      <c r="G550" s="22" t="s">
        <v>420</v>
      </c>
      <c r="H550" s="22" t="s">
        <v>10</v>
      </c>
      <c r="I550" s="30">
        <v>58.105110804719</v>
      </c>
      <c r="J550" s="30">
        <v>58.08</v>
      </c>
      <c r="K550" s="22" t="s">
        <v>48</v>
      </c>
      <c r="L550" s="66" t="s">
        <v>261</v>
      </c>
      <c r="M550" s="67" t="s">
        <v>50</v>
      </c>
      <c r="N550" s="65" t="s">
        <v>51</v>
      </c>
      <c r="O550" s="68" t="s">
        <v>52</v>
      </c>
      <c r="P550" s="69"/>
      <c r="Q550" s="74"/>
      <c r="R550" s="77"/>
      <c r="S550" s="75"/>
      <c r="T550" s="78"/>
      <c r="U550" s="77"/>
      <c r="V550" s="28">
        <v>1.8191992</v>
      </c>
      <c r="W550" s="29">
        <v>38600</v>
      </c>
      <c r="X550" s="26"/>
      <c r="Y550" s="46"/>
      <c r="Z550" s="25"/>
      <c r="AA550" s="43"/>
      <c r="AB550" s="91">
        <f t="shared" si="16"/>
        <v>3216.66666666667</v>
      </c>
      <c r="AC550" s="38">
        <f t="shared" si="17"/>
        <v>2251.66666666667</v>
      </c>
    </row>
    <row r="551" ht="15" customHeight="1" spans="1:29">
      <c r="A551" s="15">
        <v>546</v>
      </c>
      <c r="B551" s="15" t="s">
        <v>42</v>
      </c>
      <c r="C551" s="15" t="s">
        <v>985</v>
      </c>
      <c r="D551" s="22" t="s">
        <v>1168</v>
      </c>
      <c r="E551" s="22" t="s">
        <v>1169</v>
      </c>
      <c r="F551" s="22" t="s">
        <v>57</v>
      </c>
      <c r="G551" s="22" t="s">
        <v>420</v>
      </c>
      <c r="H551" s="22" t="s">
        <v>10</v>
      </c>
      <c r="I551" s="30">
        <v>58.105110804719</v>
      </c>
      <c r="J551" s="30">
        <v>58.08</v>
      </c>
      <c r="K551" s="22" t="s">
        <v>48</v>
      </c>
      <c r="L551" s="66" t="s">
        <v>261</v>
      </c>
      <c r="M551" s="67" t="s">
        <v>50</v>
      </c>
      <c r="N551" s="65" t="s">
        <v>51</v>
      </c>
      <c r="O551" s="68" t="s">
        <v>52</v>
      </c>
      <c r="P551" s="69"/>
      <c r="Q551" s="74"/>
      <c r="R551" s="77"/>
      <c r="S551" s="75"/>
      <c r="T551" s="78"/>
      <c r="U551" s="77"/>
      <c r="V551" s="28">
        <v>1.8191992</v>
      </c>
      <c r="W551" s="29">
        <v>38600</v>
      </c>
      <c r="X551" s="26"/>
      <c r="Y551" s="46"/>
      <c r="Z551" s="25"/>
      <c r="AA551" s="43"/>
      <c r="AB551" s="91">
        <f t="shared" si="16"/>
        <v>3216.66666666667</v>
      </c>
      <c r="AC551" s="38">
        <f t="shared" si="17"/>
        <v>2251.66666666667</v>
      </c>
    </row>
    <row r="552" ht="15" customHeight="1" spans="1:29">
      <c r="A552" s="15">
        <v>547</v>
      </c>
      <c r="B552" s="15" t="s">
        <v>42</v>
      </c>
      <c r="C552" s="15" t="s">
        <v>985</v>
      </c>
      <c r="D552" s="22" t="s">
        <v>1170</v>
      </c>
      <c r="E552" s="22" t="s">
        <v>1171</v>
      </c>
      <c r="F552" s="22" t="s">
        <v>57</v>
      </c>
      <c r="G552" s="22" t="s">
        <v>420</v>
      </c>
      <c r="H552" s="22" t="s">
        <v>10</v>
      </c>
      <c r="I552" s="30">
        <v>58.105110804719</v>
      </c>
      <c r="J552" s="30">
        <v>58.08</v>
      </c>
      <c r="K552" s="22" t="s">
        <v>48</v>
      </c>
      <c r="L552" s="66" t="s">
        <v>261</v>
      </c>
      <c r="M552" s="67" t="s">
        <v>50</v>
      </c>
      <c r="N552" s="65" t="s">
        <v>51</v>
      </c>
      <c r="O552" s="68" t="s">
        <v>52</v>
      </c>
      <c r="P552" s="69"/>
      <c r="Q552" s="74"/>
      <c r="R552" s="77"/>
      <c r="S552" s="75"/>
      <c r="T552" s="78"/>
      <c r="U552" s="77"/>
      <c r="V552" s="28">
        <v>1.8191992</v>
      </c>
      <c r="W552" s="29">
        <v>38600</v>
      </c>
      <c r="X552" s="26"/>
      <c r="Y552" s="46"/>
      <c r="Z552" s="25"/>
      <c r="AA552" s="43"/>
      <c r="AB552" s="91">
        <f t="shared" si="16"/>
        <v>3216.66666666667</v>
      </c>
      <c r="AC552" s="38">
        <f t="shared" si="17"/>
        <v>2251.66666666667</v>
      </c>
    </row>
    <row r="553" ht="15" customHeight="1" spans="1:29">
      <c r="A553" s="15">
        <v>548</v>
      </c>
      <c r="B553" s="15" t="s">
        <v>42</v>
      </c>
      <c r="C553" s="15" t="s">
        <v>985</v>
      </c>
      <c r="D553" s="22" t="s">
        <v>1172</v>
      </c>
      <c r="E553" s="22" t="s">
        <v>1173</v>
      </c>
      <c r="F553" s="22" t="s">
        <v>57</v>
      </c>
      <c r="G553" s="22" t="s">
        <v>420</v>
      </c>
      <c r="H553" s="22" t="s">
        <v>10</v>
      </c>
      <c r="I553" s="30">
        <v>58.105110804719</v>
      </c>
      <c r="J553" s="30">
        <v>58.08</v>
      </c>
      <c r="K553" s="22" t="s">
        <v>48</v>
      </c>
      <c r="L553" s="66" t="s">
        <v>261</v>
      </c>
      <c r="M553" s="67" t="s">
        <v>50</v>
      </c>
      <c r="N553" s="65" t="s">
        <v>51</v>
      </c>
      <c r="O553" s="68" t="s">
        <v>52</v>
      </c>
      <c r="P553" s="69"/>
      <c r="Q553" s="74"/>
      <c r="R553" s="77"/>
      <c r="S553" s="75"/>
      <c r="T553" s="78"/>
      <c r="U553" s="77"/>
      <c r="V553" s="28">
        <v>1.8191992</v>
      </c>
      <c r="W553" s="29">
        <v>38600</v>
      </c>
      <c r="X553" s="26"/>
      <c r="Y553" s="46"/>
      <c r="Z553" s="25"/>
      <c r="AA553" s="43"/>
      <c r="AB553" s="91">
        <f t="shared" si="16"/>
        <v>3216.66666666667</v>
      </c>
      <c r="AC553" s="38">
        <f t="shared" si="17"/>
        <v>2251.66666666667</v>
      </c>
    </row>
    <row r="554" ht="15" customHeight="1" spans="1:29">
      <c r="A554" s="15">
        <v>549</v>
      </c>
      <c r="B554" s="15" t="s">
        <v>42</v>
      </c>
      <c r="C554" s="15" t="s">
        <v>985</v>
      </c>
      <c r="D554" s="22" t="s">
        <v>1174</v>
      </c>
      <c r="E554" s="22" t="s">
        <v>1175</v>
      </c>
      <c r="F554" s="22" t="s">
        <v>57</v>
      </c>
      <c r="G554" s="22" t="s">
        <v>420</v>
      </c>
      <c r="H554" s="22" t="s">
        <v>10</v>
      </c>
      <c r="I554" s="30">
        <v>58.105110804719</v>
      </c>
      <c r="J554" s="30">
        <v>58.08</v>
      </c>
      <c r="K554" s="22" t="s">
        <v>48</v>
      </c>
      <c r="L554" s="66" t="s">
        <v>261</v>
      </c>
      <c r="M554" s="67" t="s">
        <v>50</v>
      </c>
      <c r="N554" s="65" t="s">
        <v>51</v>
      </c>
      <c r="O554" s="68" t="s">
        <v>52</v>
      </c>
      <c r="P554" s="69"/>
      <c r="Q554" s="74"/>
      <c r="R554" s="77"/>
      <c r="S554" s="75"/>
      <c r="T554" s="78"/>
      <c r="U554" s="77"/>
      <c r="V554" s="28">
        <v>1.8191992</v>
      </c>
      <c r="W554" s="29">
        <v>38600</v>
      </c>
      <c r="X554" s="26"/>
      <c r="Y554" s="46"/>
      <c r="Z554" s="25"/>
      <c r="AA554" s="43"/>
      <c r="AB554" s="91">
        <f t="shared" si="16"/>
        <v>3216.66666666667</v>
      </c>
      <c r="AC554" s="38">
        <f t="shared" si="17"/>
        <v>2251.66666666667</v>
      </c>
    </row>
    <row r="555" ht="15" customHeight="1" spans="1:32">
      <c r="A555" s="15">
        <v>550</v>
      </c>
      <c r="B555" s="15" t="s">
        <v>42</v>
      </c>
      <c r="C555" s="15" t="s">
        <v>985</v>
      </c>
      <c r="D555" s="22" t="s">
        <v>1176</v>
      </c>
      <c r="E555" s="22" t="s">
        <v>1177</v>
      </c>
      <c r="F555" s="22" t="s">
        <v>71</v>
      </c>
      <c r="G555" s="22" t="s">
        <v>429</v>
      </c>
      <c r="H555" s="22" t="s">
        <v>38</v>
      </c>
      <c r="I555" s="30">
        <v>48.81274450892</v>
      </c>
      <c r="J555" s="30">
        <v>48.79</v>
      </c>
      <c r="K555" s="22" t="s">
        <v>48</v>
      </c>
      <c r="L555" s="66" t="s">
        <v>261</v>
      </c>
      <c r="M555" s="67" t="s">
        <v>50</v>
      </c>
      <c r="N555" s="65" t="s">
        <v>51</v>
      </c>
      <c r="O555" s="68" t="s">
        <v>52</v>
      </c>
      <c r="P555" s="69"/>
      <c r="Q555" s="74"/>
      <c r="R555" s="77"/>
      <c r="S555" s="75"/>
      <c r="T555" s="78"/>
      <c r="U555" s="77"/>
      <c r="V555" s="28">
        <v>1.7633971628</v>
      </c>
      <c r="W555" s="29">
        <v>31400</v>
      </c>
      <c r="X555" s="26"/>
      <c r="Y555" s="46"/>
      <c r="Z555" s="25"/>
      <c r="AA555" s="43"/>
      <c r="AB555" s="91">
        <f t="shared" si="16"/>
        <v>2616.66666666667</v>
      </c>
      <c r="AC555" s="38">
        <f t="shared" si="17"/>
        <v>1831.66666666667</v>
      </c>
      <c r="AE555" s="1"/>
      <c r="AF555" s="1"/>
    </row>
    <row r="556" ht="15" customHeight="1" spans="1:32">
      <c r="A556" s="15">
        <v>551</v>
      </c>
      <c r="B556" s="15" t="s">
        <v>42</v>
      </c>
      <c r="C556" s="15" t="s">
        <v>985</v>
      </c>
      <c r="D556" s="22" t="s">
        <v>1178</v>
      </c>
      <c r="E556" s="22" t="s">
        <v>1179</v>
      </c>
      <c r="F556" s="22" t="s">
        <v>46</v>
      </c>
      <c r="G556" s="22" t="s">
        <v>429</v>
      </c>
      <c r="H556" s="22" t="s">
        <v>38</v>
      </c>
      <c r="I556" s="30">
        <v>48.81274450892</v>
      </c>
      <c r="J556" s="30">
        <v>48.79</v>
      </c>
      <c r="K556" s="22" t="s">
        <v>48</v>
      </c>
      <c r="L556" s="66" t="s">
        <v>50</v>
      </c>
      <c r="M556" s="67" t="s">
        <v>50</v>
      </c>
      <c r="N556" s="65" t="s">
        <v>51</v>
      </c>
      <c r="O556" s="68" t="s">
        <v>52</v>
      </c>
      <c r="P556" s="69"/>
      <c r="Q556" s="74"/>
      <c r="R556" s="77"/>
      <c r="S556" s="75"/>
      <c r="T556" s="78"/>
      <c r="U556" s="77"/>
      <c r="V556" s="28">
        <v>1.8353725572</v>
      </c>
      <c r="W556" s="29">
        <v>32700</v>
      </c>
      <c r="X556" s="26"/>
      <c r="Y556" s="46"/>
      <c r="Z556" s="25"/>
      <c r="AA556" s="43"/>
      <c r="AB556" s="91">
        <f t="shared" si="16"/>
        <v>2725</v>
      </c>
      <c r="AC556" s="38">
        <f t="shared" si="17"/>
        <v>1907.5</v>
      </c>
      <c r="AE556" s="1"/>
      <c r="AF556" s="1"/>
    </row>
    <row r="557" ht="15" customHeight="1" spans="1:29">
      <c r="A557" s="15">
        <v>552</v>
      </c>
      <c r="B557" s="15" t="s">
        <v>42</v>
      </c>
      <c r="C557" s="15" t="s">
        <v>985</v>
      </c>
      <c r="D557" s="22" t="s">
        <v>1180</v>
      </c>
      <c r="E557" s="22" t="s">
        <v>1181</v>
      </c>
      <c r="F557" s="22" t="s">
        <v>57</v>
      </c>
      <c r="G557" s="22" t="s">
        <v>420</v>
      </c>
      <c r="H557" s="22" t="s">
        <v>10</v>
      </c>
      <c r="I557" s="30">
        <v>58.105110804719</v>
      </c>
      <c r="J557" s="30">
        <v>58.08</v>
      </c>
      <c r="K557" s="22" t="s">
        <v>48</v>
      </c>
      <c r="L557" s="66" t="s">
        <v>50</v>
      </c>
      <c r="M557" s="67" t="s">
        <v>50</v>
      </c>
      <c r="N557" s="65" t="s">
        <v>51</v>
      </c>
      <c r="O557" s="68" t="s">
        <v>52</v>
      </c>
      <c r="P557" s="69"/>
      <c r="Q557" s="74"/>
      <c r="R557" s="77"/>
      <c r="S557" s="75"/>
      <c r="T557" s="78"/>
      <c r="U557" s="77"/>
      <c r="V557" s="28">
        <v>1.8191992</v>
      </c>
      <c r="W557" s="29">
        <v>38600</v>
      </c>
      <c r="X557" s="26"/>
      <c r="Y557" s="46"/>
      <c r="Z557" s="25"/>
      <c r="AA557" s="43"/>
      <c r="AB557" s="91">
        <f t="shared" si="16"/>
        <v>3216.66666666667</v>
      </c>
      <c r="AC557" s="38">
        <f t="shared" si="17"/>
        <v>2251.66666666667</v>
      </c>
    </row>
    <row r="558" ht="15" customHeight="1" spans="1:29">
      <c r="A558" s="15">
        <v>553</v>
      </c>
      <c r="B558" s="15" t="s">
        <v>42</v>
      </c>
      <c r="C558" s="15" t="s">
        <v>985</v>
      </c>
      <c r="D558" s="22" t="s">
        <v>1182</v>
      </c>
      <c r="E558" s="22" t="s">
        <v>1183</v>
      </c>
      <c r="F558" s="22" t="s">
        <v>57</v>
      </c>
      <c r="G558" s="22" t="s">
        <v>420</v>
      </c>
      <c r="H558" s="22" t="s">
        <v>10</v>
      </c>
      <c r="I558" s="30">
        <v>58.105110804719</v>
      </c>
      <c r="J558" s="30">
        <v>58.08</v>
      </c>
      <c r="K558" s="22" t="s">
        <v>48</v>
      </c>
      <c r="L558" s="66" t="s">
        <v>50</v>
      </c>
      <c r="M558" s="67" t="s">
        <v>50</v>
      </c>
      <c r="N558" s="65" t="s">
        <v>51</v>
      </c>
      <c r="O558" s="68" t="s">
        <v>52</v>
      </c>
      <c r="P558" s="69"/>
      <c r="Q558" s="74"/>
      <c r="R558" s="77"/>
      <c r="S558" s="75"/>
      <c r="T558" s="78"/>
      <c r="U558" s="77"/>
      <c r="V558" s="28">
        <v>1.8191992</v>
      </c>
      <c r="W558" s="29">
        <v>38600</v>
      </c>
      <c r="X558" s="26"/>
      <c r="Y558" s="46"/>
      <c r="Z558" s="25"/>
      <c r="AA558" s="43"/>
      <c r="AB558" s="91">
        <f t="shared" si="16"/>
        <v>3216.66666666667</v>
      </c>
      <c r="AC558" s="38">
        <f t="shared" si="17"/>
        <v>2251.66666666667</v>
      </c>
    </row>
    <row r="559" ht="15" customHeight="1" spans="1:29">
      <c r="A559" s="15">
        <v>554</v>
      </c>
      <c r="B559" s="15" t="s">
        <v>42</v>
      </c>
      <c r="C559" s="15" t="s">
        <v>985</v>
      </c>
      <c r="D559" s="22" t="s">
        <v>1184</v>
      </c>
      <c r="E559" s="22" t="s">
        <v>1185</v>
      </c>
      <c r="F559" s="22" t="s">
        <v>57</v>
      </c>
      <c r="G559" s="22" t="s">
        <v>420</v>
      </c>
      <c r="H559" s="22" t="s">
        <v>10</v>
      </c>
      <c r="I559" s="30">
        <v>58.105110804719</v>
      </c>
      <c r="J559" s="30">
        <v>58.08</v>
      </c>
      <c r="K559" s="22" t="s">
        <v>48</v>
      </c>
      <c r="L559" s="66" t="s">
        <v>50</v>
      </c>
      <c r="M559" s="67" t="s">
        <v>50</v>
      </c>
      <c r="N559" s="65" t="s">
        <v>51</v>
      </c>
      <c r="O559" s="68" t="s">
        <v>52</v>
      </c>
      <c r="P559" s="69"/>
      <c r="Q559" s="74"/>
      <c r="R559" s="77"/>
      <c r="S559" s="75"/>
      <c r="T559" s="78"/>
      <c r="U559" s="77"/>
      <c r="V559" s="28">
        <v>1.8191992</v>
      </c>
      <c r="W559" s="29">
        <v>38600</v>
      </c>
      <c r="X559" s="26"/>
      <c r="Y559" s="46"/>
      <c r="Z559" s="25"/>
      <c r="AA559" s="43"/>
      <c r="AB559" s="91">
        <f t="shared" si="16"/>
        <v>3216.66666666667</v>
      </c>
      <c r="AC559" s="38">
        <f t="shared" si="17"/>
        <v>2251.66666666667</v>
      </c>
    </row>
    <row r="560" ht="15" customHeight="1" spans="1:29">
      <c r="A560" s="15">
        <v>555</v>
      </c>
      <c r="B560" s="15" t="s">
        <v>42</v>
      </c>
      <c r="C560" s="15" t="s">
        <v>985</v>
      </c>
      <c r="D560" s="22" t="s">
        <v>1186</v>
      </c>
      <c r="E560" s="22" t="s">
        <v>1187</v>
      </c>
      <c r="F560" s="22" t="s">
        <v>57</v>
      </c>
      <c r="G560" s="22" t="s">
        <v>420</v>
      </c>
      <c r="H560" s="22" t="s">
        <v>10</v>
      </c>
      <c r="I560" s="30">
        <v>58.105110804719</v>
      </c>
      <c r="J560" s="30">
        <v>58.08</v>
      </c>
      <c r="K560" s="22" t="s">
        <v>48</v>
      </c>
      <c r="L560" s="66" t="s">
        <v>50</v>
      </c>
      <c r="M560" s="67" t="s">
        <v>50</v>
      </c>
      <c r="N560" s="65" t="s">
        <v>51</v>
      </c>
      <c r="O560" s="68" t="s">
        <v>52</v>
      </c>
      <c r="P560" s="69"/>
      <c r="Q560" s="74"/>
      <c r="R560" s="77"/>
      <c r="S560" s="75"/>
      <c r="T560" s="78"/>
      <c r="U560" s="77"/>
      <c r="V560" s="28">
        <v>1.8191992</v>
      </c>
      <c r="W560" s="29">
        <v>38600</v>
      </c>
      <c r="X560" s="26"/>
      <c r="Y560" s="46"/>
      <c r="Z560" s="25"/>
      <c r="AA560" s="43"/>
      <c r="AB560" s="91">
        <f t="shared" si="16"/>
        <v>3216.66666666667</v>
      </c>
      <c r="AC560" s="38">
        <f t="shared" si="17"/>
        <v>2251.66666666667</v>
      </c>
    </row>
    <row r="561" ht="15" customHeight="1" spans="1:29">
      <c r="A561" s="15">
        <v>556</v>
      </c>
      <c r="B561" s="15" t="s">
        <v>42</v>
      </c>
      <c r="C561" s="15" t="s">
        <v>985</v>
      </c>
      <c r="D561" s="22" t="s">
        <v>1188</v>
      </c>
      <c r="E561" s="22" t="s">
        <v>1189</v>
      </c>
      <c r="F561" s="22" t="s">
        <v>57</v>
      </c>
      <c r="G561" s="22" t="s">
        <v>420</v>
      </c>
      <c r="H561" s="22" t="s">
        <v>10</v>
      </c>
      <c r="I561" s="30">
        <v>58.105110804719</v>
      </c>
      <c r="J561" s="30">
        <v>58.08</v>
      </c>
      <c r="K561" s="22" t="s">
        <v>48</v>
      </c>
      <c r="L561" s="66" t="s">
        <v>50</v>
      </c>
      <c r="M561" s="67" t="s">
        <v>50</v>
      </c>
      <c r="N561" s="65" t="s">
        <v>51</v>
      </c>
      <c r="O561" s="68" t="s">
        <v>52</v>
      </c>
      <c r="P561" s="69"/>
      <c r="Q561" s="74"/>
      <c r="R561" s="77"/>
      <c r="S561" s="75"/>
      <c r="T561" s="78"/>
      <c r="U561" s="77"/>
      <c r="V561" s="28">
        <v>1.8191992</v>
      </c>
      <c r="W561" s="29">
        <v>38600</v>
      </c>
      <c r="X561" s="26"/>
      <c r="Y561" s="46"/>
      <c r="Z561" s="25"/>
      <c r="AA561" s="43"/>
      <c r="AB561" s="91">
        <f t="shared" si="16"/>
        <v>3216.66666666667</v>
      </c>
      <c r="AC561" s="38">
        <f t="shared" si="17"/>
        <v>2251.66666666667</v>
      </c>
    </row>
    <row r="562" ht="15" customHeight="1" spans="1:29">
      <c r="A562" s="15">
        <v>557</v>
      </c>
      <c r="B562" s="15" t="s">
        <v>42</v>
      </c>
      <c r="C562" s="15" t="s">
        <v>985</v>
      </c>
      <c r="D562" s="22" t="s">
        <v>1190</v>
      </c>
      <c r="E562" s="22" t="s">
        <v>1191</v>
      </c>
      <c r="F562" s="22" t="s">
        <v>57</v>
      </c>
      <c r="G562" s="22" t="s">
        <v>420</v>
      </c>
      <c r="H562" s="22" t="s">
        <v>10</v>
      </c>
      <c r="I562" s="30">
        <v>58.105110804719</v>
      </c>
      <c r="J562" s="30">
        <v>58.08</v>
      </c>
      <c r="K562" s="22" t="s">
        <v>48</v>
      </c>
      <c r="L562" s="66" t="s">
        <v>50</v>
      </c>
      <c r="M562" s="67" t="s">
        <v>50</v>
      </c>
      <c r="N562" s="65" t="s">
        <v>51</v>
      </c>
      <c r="O562" s="68" t="s">
        <v>52</v>
      </c>
      <c r="P562" s="69"/>
      <c r="Q562" s="74"/>
      <c r="R562" s="77"/>
      <c r="S562" s="75"/>
      <c r="T562" s="78"/>
      <c r="U562" s="77"/>
      <c r="V562" s="28">
        <v>1.8191992</v>
      </c>
      <c r="W562" s="29">
        <v>38600</v>
      </c>
      <c r="X562" s="26"/>
      <c r="Y562" s="46"/>
      <c r="Z562" s="25"/>
      <c r="AA562" s="43"/>
      <c r="AB562" s="91">
        <f t="shared" si="16"/>
        <v>3216.66666666667</v>
      </c>
      <c r="AC562" s="38">
        <f t="shared" si="17"/>
        <v>2251.66666666667</v>
      </c>
    </row>
    <row r="563" ht="15" customHeight="1" spans="1:32">
      <c r="A563" s="15">
        <v>558</v>
      </c>
      <c r="B563" s="15" t="s">
        <v>42</v>
      </c>
      <c r="C563" s="15" t="s">
        <v>985</v>
      </c>
      <c r="D563" s="22" t="s">
        <v>1192</v>
      </c>
      <c r="E563" s="22" t="s">
        <v>1193</v>
      </c>
      <c r="F563" s="22" t="s">
        <v>71</v>
      </c>
      <c r="G563" s="22" t="s">
        <v>429</v>
      </c>
      <c r="H563" s="22" t="s">
        <v>38</v>
      </c>
      <c r="I563" s="30">
        <v>48.81274450892</v>
      </c>
      <c r="J563" s="30">
        <v>48.79</v>
      </c>
      <c r="K563" s="22" t="s">
        <v>48</v>
      </c>
      <c r="L563" s="66" t="s">
        <v>50</v>
      </c>
      <c r="M563" s="67" t="s">
        <v>50</v>
      </c>
      <c r="N563" s="65" t="s">
        <v>51</v>
      </c>
      <c r="O563" s="68" t="s">
        <v>52</v>
      </c>
      <c r="P563" s="69"/>
      <c r="Q563" s="74"/>
      <c r="R563" s="77"/>
      <c r="S563" s="75"/>
      <c r="T563" s="78"/>
      <c r="U563" s="77"/>
      <c r="V563" s="28">
        <v>1.7633971628</v>
      </c>
      <c r="W563" s="29">
        <v>31400</v>
      </c>
      <c r="X563" s="26"/>
      <c r="Y563" s="46"/>
      <c r="Z563" s="25"/>
      <c r="AA563" s="43"/>
      <c r="AB563" s="91">
        <f t="shared" si="16"/>
        <v>2616.66666666667</v>
      </c>
      <c r="AC563" s="38">
        <f t="shared" si="17"/>
        <v>1831.66666666667</v>
      </c>
      <c r="AE563" s="1"/>
      <c r="AF563" s="1"/>
    </row>
    <row r="564" s="1" customFormat="1" ht="15" customHeight="1" spans="1:29">
      <c r="A564" s="15">
        <v>559</v>
      </c>
      <c r="B564" s="15" t="s">
        <v>42</v>
      </c>
      <c r="C564" s="15" t="s">
        <v>1194</v>
      </c>
      <c r="D564" s="22" t="s">
        <v>1195</v>
      </c>
      <c r="E564" s="22" t="s">
        <v>1196</v>
      </c>
      <c r="F564" s="22" t="s">
        <v>46</v>
      </c>
      <c r="G564" s="22" t="s">
        <v>47</v>
      </c>
      <c r="H564" s="22" t="s">
        <v>7</v>
      </c>
      <c r="I564" s="30">
        <v>88.0611093185474</v>
      </c>
      <c r="J564" s="30">
        <v>88.06</v>
      </c>
      <c r="K564" s="22" t="s">
        <v>48</v>
      </c>
      <c r="L564" s="66" t="s">
        <v>49</v>
      </c>
      <c r="M564" s="67" t="s">
        <v>50</v>
      </c>
      <c r="N564" s="65" t="s">
        <v>51</v>
      </c>
      <c r="O564" s="68" t="s">
        <v>52</v>
      </c>
      <c r="P564" s="69"/>
      <c r="Q564" s="74"/>
      <c r="R564" s="77"/>
      <c r="S564" s="75"/>
      <c r="T564" s="78"/>
      <c r="U564" s="77"/>
      <c r="V564" s="28">
        <v>1.7797691149056</v>
      </c>
      <c r="W564" s="29">
        <v>57200</v>
      </c>
      <c r="X564" s="26"/>
      <c r="Y564" s="46"/>
      <c r="Z564" s="25"/>
      <c r="AA564" s="43"/>
      <c r="AB564" s="91">
        <f t="shared" si="16"/>
        <v>4766.66666666667</v>
      </c>
      <c r="AC564" s="38">
        <f t="shared" si="17"/>
        <v>3336.66666666667</v>
      </c>
    </row>
    <row r="565" ht="15" customHeight="1" spans="1:29">
      <c r="A565" s="15">
        <v>560</v>
      </c>
      <c r="B565" s="15" t="s">
        <v>42</v>
      </c>
      <c r="C565" s="15" t="s">
        <v>1194</v>
      </c>
      <c r="D565" s="22" t="s">
        <v>1197</v>
      </c>
      <c r="E565" s="22" t="s">
        <v>1198</v>
      </c>
      <c r="F565" s="22" t="s">
        <v>57</v>
      </c>
      <c r="G565" s="22" t="s">
        <v>58</v>
      </c>
      <c r="H565" s="22" t="s">
        <v>10</v>
      </c>
      <c r="I565" s="27">
        <v>57.1359807105577</v>
      </c>
      <c r="J565" s="30">
        <v>57.16</v>
      </c>
      <c r="K565" s="22" t="s">
        <v>48</v>
      </c>
      <c r="L565" s="66" t="s">
        <v>49</v>
      </c>
      <c r="M565" s="67" t="s">
        <v>50</v>
      </c>
      <c r="N565" s="65" t="s">
        <v>51</v>
      </c>
      <c r="O565" s="68" t="s">
        <v>52</v>
      </c>
      <c r="P565" s="69"/>
      <c r="Q565" s="74"/>
      <c r="R565" s="77"/>
      <c r="S565" s="75"/>
      <c r="T565" s="78"/>
      <c r="U565" s="77"/>
      <c r="V565" s="28">
        <v>1.748038656</v>
      </c>
      <c r="W565" s="29">
        <v>36500</v>
      </c>
      <c r="X565" s="26"/>
      <c r="Y565" s="46"/>
      <c r="Z565" s="25"/>
      <c r="AA565" s="43"/>
      <c r="AB565" s="91">
        <f t="shared" si="16"/>
        <v>3041.66666666667</v>
      </c>
      <c r="AC565" s="38">
        <f t="shared" si="17"/>
        <v>2129.16666666667</v>
      </c>
    </row>
    <row r="566" ht="15" customHeight="1" spans="1:29">
      <c r="A566" s="15">
        <v>561</v>
      </c>
      <c r="B566" s="15" t="s">
        <v>42</v>
      </c>
      <c r="C566" s="15" t="s">
        <v>1194</v>
      </c>
      <c r="D566" s="22" t="s">
        <v>1199</v>
      </c>
      <c r="E566" s="22" t="s">
        <v>1200</v>
      </c>
      <c r="F566" s="22" t="s">
        <v>57</v>
      </c>
      <c r="G566" s="22" t="s">
        <v>58</v>
      </c>
      <c r="H566" s="22" t="s">
        <v>10</v>
      </c>
      <c r="I566" s="30">
        <v>57.1359807105577</v>
      </c>
      <c r="J566" s="30">
        <v>57.13</v>
      </c>
      <c r="K566" s="22" t="s">
        <v>48</v>
      </c>
      <c r="L566" s="66" t="s">
        <v>49</v>
      </c>
      <c r="M566" s="67" t="s">
        <v>50</v>
      </c>
      <c r="N566" s="65" t="s">
        <v>51</v>
      </c>
      <c r="O566" s="68" t="s">
        <v>52</v>
      </c>
      <c r="P566" s="69"/>
      <c r="Q566" s="74"/>
      <c r="R566" s="77"/>
      <c r="S566" s="75"/>
      <c r="T566" s="78"/>
      <c r="U566" s="77"/>
      <c r="V566" s="28">
        <v>1.748091072</v>
      </c>
      <c r="W566" s="29">
        <v>36500</v>
      </c>
      <c r="X566" s="26"/>
      <c r="Y566" s="46"/>
      <c r="Z566" s="25"/>
      <c r="AA566" s="43"/>
      <c r="AB566" s="91">
        <f t="shared" si="16"/>
        <v>3041.66666666667</v>
      </c>
      <c r="AC566" s="38">
        <f t="shared" si="17"/>
        <v>2129.16666666667</v>
      </c>
    </row>
    <row r="567" ht="15" customHeight="1" spans="1:29">
      <c r="A567" s="15">
        <v>562</v>
      </c>
      <c r="B567" s="15" t="s">
        <v>42</v>
      </c>
      <c r="C567" s="15" t="s">
        <v>1194</v>
      </c>
      <c r="D567" s="22" t="s">
        <v>1201</v>
      </c>
      <c r="E567" s="22" t="s">
        <v>1202</v>
      </c>
      <c r="F567" s="22" t="s">
        <v>57</v>
      </c>
      <c r="G567" s="22" t="s">
        <v>58</v>
      </c>
      <c r="H567" s="22" t="s">
        <v>10</v>
      </c>
      <c r="I567" s="30">
        <v>57.1359807105577</v>
      </c>
      <c r="J567" s="30">
        <v>57.16</v>
      </c>
      <c r="K567" s="22" t="s">
        <v>48</v>
      </c>
      <c r="L567" s="66" t="s">
        <v>49</v>
      </c>
      <c r="M567" s="67" t="s">
        <v>50</v>
      </c>
      <c r="N567" s="65" t="s">
        <v>51</v>
      </c>
      <c r="O567" s="68" t="s">
        <v>52</v>
      </c>
      <c r="P567" s="69"/>
      <c r="Q567" s="74"/>
      <c r="R567" s="77"/>
      <c r="S567" s="75"/>
      <c r="T567" s="78"/>
      <c r="U567" s="77"/>
      <c r="V567" s="28">
        <v>1.748038656</v>
      </c>
      <c r="W567" s="29">
        <v>36500</v>
      </c>
      <c r="X567" s="26"/>
      <c r="Y567" s="46"/>
      <c r="Z567" s="25"/>
      <c r="AA567" s="43"/>
      <c r="AB567" s="91">
        <f t="shared" si="16"/>
        <v>3041.66666666667</v>
      </c>
      <c r="AC567" s="38">
        <f t="shared" si="17"/>
        <v>2129.16666666667</v>
      </c>
    </row>
    <row r="568" ht="15" customHeight="1" spans="1:32">
      <c r="A568" s="15">
        <v>563</v>
      </c>
      <c r="B568" s="15" t="s">
        <v>42</v>
      </c>
      <c r="C568" s="15" t="s">
        <v>1194</v>
      </c>
      <c r="D568" s="22" t="s">
        <v>1203</v>
      </c>
      <c r="E568" s="22" t="s">
        <v>1204</v>
      </c>
      <c r="F568" s="22" t="s">
        <v>71</v>
      </c>
      <c r="G568" s="22" t="s">
        <v>47</v>
      </c>
      <c r="H568" s="22" t="s">
        <v>7</v>
      </c>
      <c r="I568" s="30">
        <v>57.1359807105577</v>
      </c>
      <c r="J568" s="30">
        <v>88.06</v>
      </c>
      <c r="K568" s="22" t="s">
        <v>48</v>
      </c>
      <c r="L568" s="66" t="s">
        <v>49</v>
      </c>
      <c r="M568" s="67" t="s">
        <v>50</v>
      </c>
      <c r="N568" s="65" t="s">
        <v>51</v>
      </c>
      <c r="O568" s="68" t="s">
        <v>52</v>
      </c>
      <c r="P568" s="69"/>
      <c r="Q568" s="74"/>
      <c r="R568" s="77"/>
      <c r="S568" s="75"/>
      <c r="T568" s="78"/>
      <c r="U568" s="77"/>
      <c r="V568" s="28">
        <v>1.7099742476544</v>
      </c>
      <c r="W568" s="29">
        <v>55000</v>
      </c>
      <c r="X568" s="26"/>
      <c r="Y568" s="46"/>
      <c r="Z568" s="25"/>
      <c r="AA568" s="43"/>
      <c r="AB568" s="91">
        <f t="shared" si="16"/>
        <v>4583.33333333333</v>
      </c>
      <c r="AC568" s="38">
        <f t="shared" si="17"/>
        <v>3208.33333333333</v>
      </c>
      <c r="AE568" s="1"/>
      <c r="AF568" s="1"/>
    </row>
    <row r="569" ht="15" customHeight="1" spans="1:32">
      <c r="A569" s="15">
        <v>564</v>
      </c>
      <c r="B569" s="15" t="s">
        <v>42</v>
      </c>
      <c r="C569" s="15" t="s">
        <v>1194</v>
      </c>
      <c r="D569" s="22" t="s">
        <v>1205</v>
      </c>
      <c r="E569" s="22" t="s">
        <v>1206</v>
      </c>
      <c r="F569" s="22" t="s">
        <v>46</v>
      </c>
      <c r="G569" s="22" t="s">
        <v>47</v>
      </c>
      <c r="H569" s="22" t="s">
        <v>7</v>
      </c>
      <c r="I569" s="30">
        <v>88.0611093185474</v>
      </c>
      <c r="J569" s="30">
        <v>88.06</v>
      </c>
      <c r="K569" s="22" t="s">
        <v>48</v>
      </c>
      <c r="L569" s="66" t="s">
        <v>74</v>
      </c>
      <c r="M569" s="67" t="s">
        <v>50</v>
      </c>
      <c r="N569" s="65" t="s">
        <v>51</v>
      </c>
      <c r="O569" s="68" t="s">
        <v>52</v>
      </c>
      <c r="P569" s="69"/>
      <c r="Q569" s="74"/>
      <c r="R569" s="77"/>
      <c r="S569" s="75"/>
      <c r="T569" s="78"/>
      <c r="U569" s="77"/>
      <c r="V569" s="28">
        <v>1.7797691149056</v>
      </c>
      <c r="W569" s="29">
        <v>57200</v>
      </c>
      <c r="X569" s="26"/>
      <c r="Y569" s="46"/>
      <c r="Z569" s="25"/>
      <c r="AA569" s="43"/>
      <c r="AB569" s="91">
        <f t="shared" si="16"/>
        <v>4766.66666666667</v>
      </c>
      <c r="AC569" s="38">
        <f t="shared" si="17"/>
        <v>3336.66666666667</v>
      </c>
      <c r="AE569" s="1"/>
      <c r="AF569" s="1"/>
    </row>
    <row r="570" ht="15" customHeight="1" spans="1:29">
      <c r="A570" s="15">
        <v>565</v>
      </c>
      <c r="B570" s="15" t="s">
        <v>42</v>
      </c>
      <c r="C570" s="15" t="s">
        <v>1194</v>
      </c>
      <c r="D570" s="22" t="s">
        <v>1207</v>
      </c>
      <c r="E570" s="22" t="s">
        <v>1208</v>
      </c>
      <c r="F570" s="22" t="s">
        <v>57</v>
      </c>
      <c r="G570" s="22" t="s">
        <v>58</v>
      </c>
      <c r="H570" s="22" t="s">
        <v>10</v>
      </c>
      <c r="I570" s="30">
        <v>57.1359807105577</v>
      </c>
      <c r="J570" s="30">
        <v>57.11</v>
      </c>
      <c r="K570" s="22" t="s">
        <v>48</v>
      </c>
      <c r="L570" s="66" t="s">
        <v>74</v>
      </c>
      <c r="M570" s="67" t="s">
        <v>50</v>
      </c>
      <c r="N570" s="65" t="s">
        <v>51</v>
      </c>
      <c r="O570" s="68" t="s">
        <v>52</v>
      </c>
      <c r="P570" s="69"/>
      <c r="Q570" s="74"/>
      <c r="R570" s="77"/>
      <c r="S570" s="75"/>
      <c r="T570" s="78"/>
      <c r="U570" s="77"/>
      <c r="V570" s="28">
        <v>1.748126016</v>
      </c>
      <c r="W570" s="29">
        <v>36400</v>
      </c>
      <c r="X570" s="26"/>
      <c r="Y570" s="46"/>
      <c r="Z570" s="25"/>
      <c r="AA570" s="43"/>
      <c r="AB570" s="91">
        <f t="shared" si="16"/>
        <v>3033.33333333333</v>
      </c>
      <c r="AC570" s="38">
        <f t="shared" si="17"/>
        <v>2123.33333333333</v>
      </c>
    </row>
    <row r="571" ht="15" customHeight="1" spans="1:29">
      <c r="A571" s="15">
        <v>566</v>
      </c>
      <c r="B571" s="15" t="s">
        <v>42</v>
      </c>
      <c r="C571" s="15" t="s">
        <v>1194</v>
      </c>
      <c r="D571" s="22" t="s">
        <v>1209</v>
      </c>
      <c r="E571" s="22" t="s">
        <v>1210</v>
      </c>
      <c r="F571" s="22" t="s">
        <v>57</v>
      </c>
      <c r="G571" s="22" t="s">
        <v>58</v>
      </c>
      <c r="H571" s="22" t="s">
        <v>10</v>
      </c>
      <c r="I571" s="30">
        <v>57.1359807105577</v>
      </c>
      <c r="J571" s="30">
        <v>57.13</v>
      </c>
      <c r="K571" s="22" t="s">
        <v>48</v>
      </c>
      <c r="L571" s="66" t="s">
        <v>74</v>
      </c>
      <c r="M571" s="67" t="s">
        <v>50</v>
      </c>
      <c r="N571" s="65" t="s">
        <v>51</v>
      </c>
      <c r="O571" s="68" t="s">
        <v>52</v>
      </c>
      <c r="P571" s="69"/>
      <c r="Q571" s="74"/>
      <c r="R571" s="77"/>
      <c r="S571" s="75"/>
      <c r="T571" s="78"/>
      <c r="U571" s="77"/>
      <c r="V571" s="28">
        <v>1.748091072</v>
      </c>
      <c r="W571" s="29">
        <v>36500</v>
      </c>
      <c r="X571" s="26"/>
      <c r="Y571" s="46"/>
      <c r="Z571" s="25"/>
      <c r="AA571" s="43"/>
      <c r="AB571" s="91">
        <f t="shared" si="16"/>
        <v>3041.66666666667</v>
      </c>
      <c r="AC571" s="38">
        <f t="shared" si="17"/>
        <v>2129.16666666667</v>
      </c>
    </row>
    <row r="572" ht="15" customHeight="1" spans="1:29">
      <c r="A572" s="15">
        <v>567</v>
      </c>
      <c r="B572" s="15" t="s">
        <v>42</v>
      </c>
      <c r="C572" s="15" t="s">
        <v>1194</v>
      </c>
      <c r="D572" s="22" t="s">
        <v>1211</v>
      </c>
      <c r="E572" s="22" t="s">
        <v>1212</v>
      </c>
      <c r="F572" s="22" t="s">
        <v>57</v>
      </c>
      <c r="G572" s="22" t="s">
        <v>58</v>
      </c>
      <c r="H572" s="22" t="s">
        <v>10</v>
      </c>
      <c r="I572" s="30">
        <v>57.1359807105577</v>
      </c>
      <c r="J572" s="30">
        <v>57.13</v>
      </c>
      <c r="K572" s="22" t="s">
        <v>48</v>
      </c>
      <c r="L572" s="66" t="s">
        <v>74</v>
      </c>
      <c r="M572" s="67" t="s">
        <v>50</v>
      </c>
      <c r="N572" s="65" t="s">
        <v>51</v>
      </c>
      <c r="O572" s="68" t="s">
        <v>52</v>
      </c>
      <c r="P572" s="69"/>
      <c r="Q572" s="74"/>
      <c r="R572" s="77"/>
      <c r="S572" s="75"/>
      <c r="T572" s="78"/>
      <c r="U572" s="77"/>
      <c r="V572" s="28">
        <v>1.748091072</v>
      </c>
      <c r="W572" s="29">
        <v>36500</v>
      </c>
      <c r="X572" s="26"/>
      <c r="Y572" s="46"/>
      <c r="Z572" s="25"/>
      <c r="AA572" s="43"/>
      <c r="AB572" s="91">
        <f t="shared" si="16"/>
        <v>3041.66666666667</v>
      </c>
      <c r="AC572" s="38">
        <f t="shared" si="17"/>
        <v>2129.16666666667</v>
      </c>
    </row>
    <row r="573" ht="15" customHeight="1" spans="1:29">
      <c r="A573" s="15">
        <v>568</v>
      </c>
      <c r="B573" s="15" t="s">
        <v>42</v>
      </c>
      <c r="C573" s="15" t="s">
        <v>1194</v>
      </c>
      <c r="D573" s="22" t="s">
        <v>1213</v>
      </c>
      <c r="E573" s="22" t="s">
        <v>1214</v>
      </c>
      <c r="F573" s="22" t="s">
        <v>57</v>
      </c>
      <c r="G573" s="22" t="s">
        <v>58</v>
      </c>
      <c r="H573" s="22" t="s">
        <v>10</v>
      </c>
      <c r="I573" s="30">
        <v>57.1359807105577</v>
      </c>
      <c r="J573" s="30">
        <v>57.11</v>
      </c>
      <c r="K573" s="22" t="s">
        <v>48</v>
      </c>
      <c r="L573" s="66" t="s">
        <v>74</v>
      </c>
      <c r="M573" s="67" t="s">
        <v>50</v>
      </c>
      <c r="N573" s="65" t="s">
        <v>51</v>
      </c>
      <c r="O573" s="68" t="s">
        <v>52</v>
      </c>
      <c r="P573" s="69"/>
      <c r="Q573" s="74"/>
      <c r="R573" s="77"/>
      <c r="S573" s="75"/>
      <c r="T573" s="78"/>
      <c r="U573" s="77"/>
      <c r="V573" s="28">
        <v>1.748126016</v>
      </c>
      <c r="W573" s="29">
        <v>36400</v>
      </c>
      <c r="X573" s="26"/>
      <c r="Y573" s="46"/>
      <c r="Z573" s="25"/>
      <c r="AA573" s="43"/>
      <c r="AB573" s="91">
        <f t="shared" si="16"/>
        <v>3033.33333333333</v>
      </c>
      <c r="AC573" s="38">
        <f t="shared" si="17"/>
        <v>2123.33333333333</v>
      </c>
    </row>
    <row r="574" ht="15" customHeight="1" spans="1:32">
      <c r="A574" s="15">
        <v>569</v>
      </c>
      <c r="B574" s="15" t="s">
        <v>42</v>
      </c>
      <c r="C574" s="15" t="s">
        <v>1194</v>
      </c>
      <c r="D574" s="22" t="s">
        <v>1215</v>
      </c>
      <c r="E574" s="22" t="s">
        <v>1216</v>
      </c>
      <c r="F574" s="22" t="s">
        <v>71</v>
      </c>
      <c r="G574" s="22" t="s">
        <v>47</v>
      </c>
      <c r="H574" s="22" t="s">
        <v>7</v>
      </c>
      <c r="I574" s="30">
        <v>88.0611093185474</v>
      </c>
      <c r="J574" s="30">
        <v>88.06</v>
      </c>
      <c r="K574" s="22" t="s">
        <v>48</v>
      </c>
      <c r="L574" s="66" t="s">
        <v>74</v>
      </c>
      <c r="M574" s="67" t="s">
        <v>50</v>
      </c>
      <c r="N574" s="65" t="s">
        <v>51</v>
      </c>
      <c r="O574" s="68" t="s">
        <v>52</v>
      </c>
      <c r="P574" s="69"/>
      <c r="Q574" s="74"/>
      <c r="R574" s="77"/>
      <c r="S574" s="75"/>
      <c r="T574" s="78"/>
      <c r="U574" s="77"/>
      <c r="V574" s="28">
        <v>1.7099742476544</v>
      </c>
      <c r="W574" s="29">
        <v>55000</v>
      </c>
      <c r="X574" s="26"/>
      <c r="Y574" s="46"/>
      <c r="Z574" s="25"/>
      <c r="AA574" s="43"/>
      <c r="AB574" s="91">
        <f t="shared" si="16"/>
        <v>4583.33333333333</v>
      </c>
      <c r="AC574" s="38">
        <f t="shared" si="17"/>
        <v>3208.33333333333</v>
      </c>
      <c r="AE574" s="1"/>
      <c r="AF574" s="1"/>
    </row>
    <row r="575" ht="15" customHeight="1" spans="1:32">
      <c r="A575" s="15">
        <v>570</v>
      </c>
      <c r="B575" s="15" t="s">
        <v>42</v>
      </c>
      <c r="C575" s="15" t="s">
        <v>1194</v>
      </c>
      <c r="D575" s="22" t="s">
        <v>1217</v>
      </c>
      <c r="E575" s="22" t="s">
        <v>1218</v>
      </c>
      <c r="F575" s="22" t="s">
        <v>46</v>
      </c>
      <c r="G575" s="22" t="s">
        <v>47</v>
      </c>
      <c r="H575" s="22" t="s">
        <v>7</v>
      </c>
      <c r="I575" s="30">
        <v>88.0611093185474</v>
      </c>
      <c r="J575" s="30">
        <v>88.06</v>
      </c>
      <c r="K575" s="22" t="s">
        <v>48</v>
      </c>
      <c r="L575" s="66" t="s">
        <v>91</v>
      </c>
      <c r="M575" s="67" t="s">
        <v>50</v>
      </c>
      <c r="N575" s="65" t="s">
        <v>51</v>
      </c>
      <c r="O575" s="68" t="s">
        <v>52</v>
      </c>
      <c r="P575" s="69"/>
      <c r="Q575" s="74"/>
      <c r="R575" s="77"/>
      <c r="S575" s="75"/>
      <c r="T575" s="78"/>
      <c r="U575" s="77"/>
      <c r="V575" s="28">
        <v>1.8168476381328</v>
      </c>
      <c r="W575" s="29">
        <v>58400</v>
      </c>
      <c r="X575" s="26"/>
      <c r="Y575" s="46"/>
      <c r="Z575" s="25"/>
      <c r="AA575" s="43"/>
      <c r="AB575" s="91">
        <f t="shared" si="16"/>
        <v>4866.66666666667</v>
      </c>
      <c r="AC575" s="38">
        <f t="shared" si="17"/>
        <v>3406.66666666667</v>
      </c>
      <c r="AE575" s="1"/>
      <c r="AF575" s="1"/>
    </row>
    <row r="576" ht="15" customHeight="1" spans="1:29">
      <c r="A576" s="15">
        <v>571</v>
      </c>
      <c r="B576" s="15" t="s">
        <v>42</v>
      </c>
      <c r="C576" s="15" t="s">
        <v>1194</v>
      </c>
      <c r="D576" s="22" t="s">
        <v>1219</v>
      </c>
      <c r="E576" s="22" t="s">
        <v>1220</v>
      </c>
      <c r="F576" s="22" t="s">
        <v>57</v>
      </c>
      <c r="G576" s="22" t="s">
        <v>58</v>
      </c>
      <c r="H576" s="22" t="s">
        <v>10</v>
      </c>
      <c r="I576" s="30">
        <v>57.1359807105577</v>
      </c>
      <c r="J576" s="30">
        <v>57.11</v>
      </c>
      <c r="K576" s="22" t="s">
        <v>48</v>
      </c>
      <c r="L576" s="66" t="s">
        <v>91</v>
      </c>
      <c r="M576" s="67" t="s">
        <v>50</v>
      </c>
      <c r="N576" s="65" t="s">
        <v>51</v>
      </c>
      <c r="O576" s="68" t="s">
        <v>52</v>
      </c>
      <c r="P576" s="69"/>
      <c r="Q576" s="74"/>
      <c r="R576" s="77"/>
      <c r="S576" s="75"/>
      <c r="T576" s="78"/>
      <c r="U576" s="77"/>
      <c r="V576" s="28">
        <v>1.784545308</v>
      </c>
      <c r="W576" s="29">
        <v>37200</v>
      </c>
      <c r="X576" s="26"/>
      <c r="Y576" s="46"/>
      <c r="Z576" s="25"/>
      <c r="AA576" s="43"/>
      <c r="AB576" s="91">
        <f t="shared" si="16"/>
        <v>3100</v>
      </c>
      <c r="AC576" s="38">
        <f t="shared" si="17"/>
        <v>2170</v>
      </c>
    </row>
    <row r="577" ht="15" customHeight="1" spans="1:29">
      <c r="A577" s="15">
        <v>572</v>
      </c>
      <c r="B577" s="15" t="s">
        <v>42</v>
      </c>
      <c r="C577" s="15" t="s">
        <v>1194</v>
      </c>
      <c r="D577" s="22" t="s">
        <v>1221</v>
      </c>
      <c r="E577" s="22" t="s">
        <v>1222</v>
      </c>
      <c r="F577" s="22" t="s">
        <v>57</v>
      </c>
      <c r="G577" s="22" t="s">
        <v>58</v>
      </c>
      <c r="H577" s="22" t="s">
        <v>10</v>
      </c>
      <c r="I577" s="30">
        <v>57.1359807105577</v>
      </c>
      <c r="J577" s="30">
        <v>57.13</v>
      </c>
      <c r="K577" s="22" t="s">
        <v>48</v>
      </c>
      <c r="L577" s="66" t="s">
        <v>91</v>
      </c>
      <c r="M577" s="67" t="s">
        <v>50</v>
      </c>
      <c r="N577" s="65" t="s">
        <v>51</v>
      </c>
      <c r="O577" s="68" t="s">
        <v>52</v>
      </c>
      <c r="P577" s="69"/>
      <c r="Q577" s="74"/>
      <c r="R577" s="77"/>
      <c r="S577" s="75"/>
      <c r="T577" s="78"/>
      <c r="U577" s="77"/>
      <c r="V577" s="28">
        <v>1.784509636</v>
      </c>
      <c r="W577" s="29">
        <v>37200</v>
      </c>
      <c r="X577" s="26"/>
      <c r="Y577" s="46"/>
      <c r="Z577" s="25"/>
      <c r="AA577" s="43"/>
      <c r="AB577" s="91">
        <f t="shared" si="16"/>
        <v>3100</v>
      </c>
      <c r="AC577" s="38">
        <f t="shared" si="17"/>
        <v>2170</v>
      </c>
    </row>
    <row r="578" ht="15" customHeight="1" spans="1:29">
      <c r="A578" s="15">
        <v>573</v>
      </c>
      <c r="B578" s="15" t="s">
        <v>42</v>
      </c>
      <c r="C578" s="15" t="s">
        <v>1194</v>
      </c>
      <c r="D578" s="22" t="s">
        <v>1223</v>
      </c>
      <c r="E578" s="22" t="s">
        <v>1224</v>
      </c>
      <c r="F578" s="22" t="s">
        <v>57</v>
      </c>
      <c r="G578" s="22" t="s">
        <v>58</v>
      </c>
      <c r="H578" s="22" t="s">
        <v>10</v>
      </c>
      <c r="I578" s="30">
        <v>57.1359807105577</v>
      </c>
      <c r="J578" s="30">
        <v>57.13</v>
      </c>
      <c r="K578" s="22" t="s">
        <v>48</v>
      </c>
      <c r="L578" s="66" t="s">
        <v>91</v>
      </c>
      <c r="M578" s="67" t="s">
        <v>50</v>
      </c>
      <c r="N578" s="65" t="s">
        <v>51</v>
      </c>
      <c r="O578" s="68" t="s">
        <v>52</v>
      </c>
      <c r="P578" s="69"/>
      <c r="Q578" s="74"/>
      <c r="R578" s="77"/>
      <c r="S578" s="75"/>
      <c r="T578" s="78"/>
      <c r="U578" s="77"/>
      <c r="V578" s="28">
        <v>1.784509636</v>
      </c>
      <c r="W578" s="29">
        <v>37200</v>
      </c>
      <c r="X578" s="26"/>
      <c r="Y578" s="46"/>
      <c r="Z578" s="25"/>
      <c r="AA578" s="43"/>
      <c r="AB578" s="91">
        <f t="shared" si="16"/>
        <v>3100</v>
      </c>
      <c r="AC578" s="38">
        <f t="shared" si="17"/>
        <v>2170</v>
      </c>
    </row>
    <row r="579" ht="15" customHeight="1" spans="1:29">
      <c r="A579" s="15">
        <v>574</v>
      </c>
      <c r="B579" s="15" t="s">
        <v>42</v>
      </c>
      <c r="C579" s="15" t="s">
        <v>1194</v>
      </c>
      <c r="D579" s="22" t="s">
        <v>1225</v>
      </c>
      <c r="E579" s="22" t="s">
        <v>1226</v>
      </c>
      <c r="F579" s="22" t="s">
        <v>57</v>
      </c>
      <c r="G579" s="22" t="s">
        <v>58</v>
      </c>
      <c r="H579" s="22" t="s">
        <v>10</v>
      </c>
      <c r="I579" s="30">
        <v>57.1359807105577</v>
      </c>
      <c r="J579" s="30">
        <v>57.11</v>
      </c>
      <c r="K579" s="22" t="s">
        <v>48</v>
      </c>
      <c r="L579" s="66" t="s">
        <v>91</v>
      </c>
      <c r="M579" s="67" t="s">
        <v>50</v>
      </c>
      <c r="N579" s="65" t="s">
        <v>51</v>
      </c>
      <c r="O579" s="68" t="s">
        <v>52</v>
      </c>
      <c r="P579" s="69"/>
      <c r="Q579" s="74"/>
      <c r="R579" s="77"/>
      <c r="S579" s="75"/>
      <c r="T579" s="78"/>
      <c r="U579" s="77"/>
      <c r="V579" s="28">
        <v>1.784545308</v>
      </c>
      <c r="W579" s="29">
        <v>37200</v>
      </c>
      <c r="X579" s="26"/>
      <c r="Y579" s="46"/>
      <c r="Z579" s="25"/>
      <c r="AA579" s="43"/>
      <c r="AB579" s="91">
        <f t="shared" si="16"/>
        <v>3100</v>
      </c>
      <c r="AC579" s="38">
        <f t="shared" si="17"/>
        <v>2170</v>
      </c>
    </row>
    <row r="580" ht="15" customHeight="1" spans="1:32">
      <c r="A580" s="15">
        <v>575</v>
      </c>
      <c r="B580" s="15" t="s">
        <v>42</v>
      </c>
      <c r="C580" s="15" t="s">
        <v>1194</v>
      </c>
      <c r="D580" s="22" t="s">
        <v>1227</v>
      </c>
      <c r="E580" s="22" t="s">
        <v>1228</v>
      </c>
      <c r="F580" s="22" t="s">
        <v>71</v>
      </c>
      <c r="G580" s="22" t="s">
        <v>47</v>
      </c>
      <c r="H580" s="22" t="s">
        <v>7</v>
      </c>
      <c r="I580" s="30">
        <v>88.0611093185474</v>
      </c>
      <c r="J580" s="30">
        <v>88.06</v>
      </c>
      <c r="K580" s="22" t="s">
        <v>48</v>
      </c>
      <c r="L580" s="66" t="s">
        <v>91</v>
      </c>
      <c r="M580" s="67" t="s">
        <v>50</v>
      </c>
      <c r="N580" s="65" t="s">
        <v>51</v>
      </c>
      <c r="O580" s="68" t="s">
        <v>52</v>
      </c>
      <c r="P580" s="69"/>
      <c r="Q580" s="74"/>
      <c r="R580" s="77"/>
      <c r="S580" s="75"/>
      <c r="T580" s="78"/>
      <c r="U580" s="77"/>
      <c r="V580" s="28">
        <v>1.7455987111472</v>
      </c>
      <c r="W580" s="29">
        <v>56100</v>
      </c>
      <c r="X580" s="26"/>
      <c r="Y580" s="46"/>
      <c r="Z580" s="25"/>
      <c r="AA580" s="43"/>
      <c r="AB580" s="91">
        <f t="shared" si="16"/>
        <v>4675</v>
      </c>
      <c r="AC580" s="38">
        <f t="shared" si="17"/>
        <v>3272.5</v>
      </c>
      <c r="AE580" s="1"/>
      <c r="AF580" s="1"/>
    </row>
    <row r="581" ht="15" customHeight="1" spans="1:32">
      <c r="A581" s="15">
        <v>576</v>
      </c>
      <c r="B581" s="15" t="s">
        <v>42</v>
      </c>
      <c r="C581" s="15" t="s">
        <v>1194</v>
      </c>
      <c r="D581" s="22" t="s">
        <v>1229</v>
      </c>
      <c r="E581" s="22" t="s">
        <v>1230</v>
      </c>
      <c r="F581" s="22" t="s">
        <v>46</v>
      </c>
      <c r="G581" s="22" t="s">
        <v>47</v>
      </c>
      <c r="H581" s="22" t="s">
        <v>7</v>
      </c>
      <c r="I581" s="30">
        <v>88.0611093185474</v>
      </c>
      <c r="J581" s="30">
        <v>88.06</v>
      </c>
      <c r="K581" s="22" t="s">
        <v>48</v>
      </c>
      <c r="L581" s="66" t="s">
        <v>108</v>
      </c>
      <c r="M581" s="67" t="s">
        <v>50</v>
      </c>
      <c r="N581" s="65" t="s">
        <v>51</v>
      </c>
      <c r="O581" s="68" t="s">
        <v>52</v>
      </c>
      <c r="P581" s="69"/>
      <c r="Q581" s="74"/>
      <c r="R581" s="77"/>
      <c r="S581" s="75"/>
      <c r="T581" s="78"/>
      <c r="U581" s="77"/>
      <c r="V581" s="28">
        <v>1.8168476381328</v>
      </c>
      <c r="W581" s="29">
        <v>58400</v>
      </c>
      <c r="X581" s="26"/>
      <c r="Y581" s="46"/>
      <c r="Z581" s="25"/>
      <c r="AA581" s="43"/>
      <c r="AB581" s="91">
        <f t="shared" si="16"/>
        <v>4866.66666666667</v>
      </c>
      <c r="AC581" s="38">
        <f t="shared" si="17"/>
        <v>3406.66666666667</v>
      </c>
      <c r="AE581" s="1"/>
      <c r="AF581" s="1"/>
    </row>
    <row r="582" ht="15" customHeight="1" spans="1:29">
      <c r="A582" s="15">
        <v>577</v>
      </c>
      <c r="B582" s="15" t="s">
        <v>42</v>
      </c>
      <c r="C582" s="15" t="s">
        <v>1194</v>
      </c>
      <c r="D582" s="22" t="s">
        <v>1231</v>
      </c>
      <c r="E582" s="22" t="s">
        <v>1232</v>
      </c>
      <c r="F582" s="22" t="s">
        <v>57</v>
      </c>
      <c r="G582" s="22" t="s">
        <v>58</v>
      </c>
      <c r="H582" s="22" t="s">
        <v>10</v>
      </c>
      <c r="I582" s="30">
        <v>57.1359807105577</v>
      </c>
      <c r="J582" s="30">
        <v>57.11</v>
      </c>
      <c r="K582" s="22" t="s">
        <v>48</v>
      </c>
      <c r="L582" s="66" t="s">
        <v>108</v>
      </c>
      <c r="M582" s="67" t="s">
        <v>50</v>
      </c>
      <c r="N582" s="65" t="s">
        <v>51</v>
      </c>
      <c r="O582" s="68" t="s">
        <v>52</v>
      </c>
      <c r="P582" s="69"/>
      <c r="Q582" s="74"/>
      <c r="R582" s="77"/>
      <c r="S582" s="75"/>
      <c r="T582" s="78"/>
      <c r="U582" s="77"/>
      <c r="V582" s="28">
        <v>1.784545308</v>
      </c>
      <c r="W582" s="29">
        <v>37200</v>
      </c>
      <c r="X582" s="26"/>
      <c r="Y582" s="46"/>
      <c r="Z582" s="25"/>
      <c r="AA582" s="43"/>
      <c r="AB582" s="91">
        <f t="shared" si="16"/>
        <v>3100</v>
      </c>
      <c r="AC582" s="38">
        <f t="shared" si="17"/>
        <v>2170</v>
      </c>
    </row>
    <row r="583" ht="15" customHeight="1" spans="1:29">
      <c r="A583" s="15">
        <v>578</v>
      </c>
      <c r="B583" s="15" t="s">
        <v>42</v>
      </c>
      <c r="C583" s="15" t="s">
        <v>1194</v>
      </c>
      <c r="D583" s="22" t="s">
        <v>1233</v>
      </c>
      <c r="E583" s="22" t="s">
        <v>1234</v>
      </c>
      <c r="F583" s="22" t="s">
        <v>57</v>
      </c>
      <c r="G583" s="22" t="s">
        <v>58</v>
      </c>
      <c r="H583" s="22" t="s">
        <v>10</v>
      </c>
      <c r="I583" s="30">
        <v>57.1359807105577</v>
      </c>
      <c r="J583" s="30">
        <v>57.13</v>
      </c>
      <c r="K583" s="22" t="s">
        <v>48</v>
      </c>
      <c r="L583" s="66" t="s">
        <v>108</v>
      </c>
      <c r="M583" s="67" t="s">
        <v>50</v>
      </c>
      <c r="N583" s="65" t="s">
        <v>51</v>
      </c>
      <c r="O583" s="68" t="s">
        <v>52</v>
      </c>
      <c r="P583" s="69"/>
      <c r="Q583" s="74"/>
      <c r="R583" s="77"/>
      <c r="S583" s="75"/>
      <c r="T583" s="78"/>
      <c r="U583" s="77"/>
      <c r="V583" s="28">
        <v>1.784509636</v>
      </c>
      <c r="W583" s="29">
        <v>37200</v>
      </c>
      <c r="X583" s="26"/>
      <c r="Y583" s="46"/>
      <c r="Z583" s="25"/>
      <c r="AA583" s="43"/>
      <c r="AB583" s="91">
        <f t="shared" ref="AB583:AB646" si="18">W583/12</f>
        <v>3100</v>
      </c>
      <c r="AC583" s="38">
        <f t="shared" ref="AC583:AC646" si="19">AB583*0.7</f>
        <v>2170</v>
      </c>
    </row>
    <row r="584" ht="15" customHeight="1" spans="1:29">
      <c r="A584" s="15">
        <v>579</v>
      </c>
      <c r="B584" s="15" t="s">
        <v>42</v>
      </c>
      <c r="C584" s="15" t="s">
        <v>1194</v>
      </c>
      <c r="D584" s="22" t="s">
        <v>1235</v>
      </c>
      <c r="E584" s="22" t="s">
        <v>1236</v>
      </c>
      <c r="F584" s="22" t="s">
        <v>57</v>
      </c>
      <c r="G584" s="22" t="s">
        <v>58</v>
      </c>
      <c r="H584" s="22" t="s">
        <v>10</v>
      </c>
      <c r="I584" s="30">
        <v>57.1359807105577</v>
      </c>
      <c r="J584" s="30">
        <v>57.13</v>
      </c>
      <c r="K584" s="22" t="s">
        <v>48</v>
      </c>
      <c r="L584" s="66" t="s">
        <v>108</v>
      </c>
      <c r="M584" s="67" t="s">
        <v>50</v>
      </c>
      <c r="N584" s="65" t="s">
        <v>51</v>
      </c>
      <c r="O584" s="68" t="s">
        <v>52</v>
      </c>
      <c r="P584" s="69"/>
      <c r="Q584" s="74"/>
      <c r="R584" s="77"/>
      <c r="S584" s="75"/>
      <c r="T584" s="78"/>
      <c r="U584" s="77"/>
      <c r="V584" s="28">
        <v>1.784509636</v>
      </c>
      <c r="W584" s="29">
        <v>37200</v>
      </c>
      <c r="X584" s="26"/>
      <c r="Y584" s="46"/>
      <c r="Z584" s="25"/>
      <c r="AA584" s="43"/>
      <c r="AB584" s="91">
        <f t="shared" si="18"/>
        <v>3100</v>
      </c>
      <c r="AC584" s="38">
        <f t="shared" si="19"/>
        <v>2170</v>
      </c>
    </row>
    <row r="585" ht="15" customHeight="1" spans="1:29">
      <c r="A585" s="15">
        <v>580</v>
      </c>
      <c r="B585" s="15" t="s">
        <v>42</v>
      </c>
      <c r="C585" s="15" t="s">
        <v>1194</v>
      </c>
      <c r="D585" s="22" t="s">
        <v>1237</v>
      </c>
      <c r="E585" s="22" t="s">
        <v>1238</v>
      </c>
      <c r="F585" s="22" t="s">
        <v>57</v>
      </c>
      <c r="G585" s="22" t="s">
        <v>58</v>
      </c>
      <c r="H585" s="22" t="s">
        <v>10</v>
      </c>
      <c r="I585" s="30">
        <v>57.1359807105577</v>
      </c>
      <c r="J585" s="30">
        <v>57.11</v>
      </c>
      <c r="K585" s="22" t="s">
        <v>48</v>
      </c>
      <c r="L585" s="66" t="s">
        <v>108</v>
      </c>
      <c r="M585" s="67" t="s">
        <v>50</v>
      </c>
      <c r="N585" s="65" t="s">
        <v>51</v>
      </c>
      <c r="O585" s="68" t="s">
        <v>52</v>
      </c>
      <c r="P585" s="69"/>
      <c r="Q585" s="74"/>
      <c r="R585" s="77"/>
      <c r="S585" s="75"/>
      <c r="T585" s="78"/>
      <c r="U585" s="77"/>
      <c r="V585" s="28">
        <v>1.784545308</v>
      </c>
      <c r="W585" s="29">
        <v>37200</v>
      </c>
      <c r="X585" s="26"/>
      <c r="Y585" s="46"/>
      <c r="Z585" s="25"/>
      <c r="AA585" s="43"/>
      <c r="AB585" s="91">
        <f t="shared" si="18"/>
        <v>3100</v>
      </c>
      <c r="AC585" s="38">
        <f t="shared" si="19"/>
        <v>2170</v>
      </c>
    </row>
    <row r="586" ht="15" customHeight="1" spans="1:32">
      <c r="A586" s="15">
        <v>581</v>
      </c>
      <c r="B586" s="15" t="s">
        <v>42</v>
      </c>
      <c r="C586" s="15" t="s">
        <v>1194</v>
      </c>
      <c r="D586" s="22" t="s">
        <v>1239</v>
      </c>
      <c r="E586" s="22" t="s">
        <v>1240</v>
      </c>
      <c r="F586" s="22" t="s">
        <v>71</v>
      </c>
      <c r="G586" s="22" t="s">
        <v>47</v>
      </c>
      <c r="H586" s="22" t="s">
        <v>7</v>
      </c>
      <c r="I586" s="30">
        <v>88.0611093185474</v>
      </c>
      <c r="J586" s="30">
        <v>88.06</v>
      </c>
      <c r="K586" s="22" t="s">
        <v>48</v>
      </c>
      <c r="L586" s="66" t="s">
        <v>108</v>
      </c>
      <c r="M586" s="67" t="s">
        <v>50</v>
      </c>
      <c r="N586" s="65" t="s">
        <v>51</v>
      </c>
      <c r="O586" s="68" t="s">
        <v>52</v>
      </c>
      <c r="P586" s="69"/>
      <c r="Q586" s="74"/>
      <c r="R586" s="77"/>
      <c r="S586" s="75"/>
      <c r="T586" s="78"/>
      <c r="U586" s="77"/>
      <c r="V586" s="28">
        <v>1.7455987111472</v>
      </c>
      <c r="W586" s="29">
        <v>56100</v>
      </c>
      <c r="X586" s="26"/>
      <c r="Y586" s="46"/>
      <c r="Z586" s="25"/>
      <c r="AA586" s="43"/>
      <c r="AB586" s="91">
        <f t="shared" si="18"/>
        <v>4675</v>
      </c>
      <c r="AC586" s="38">
        <f t="shared" si="19"/>
        <v>3272.5</v>
      </c>
      <c r="AE586" s="1"/>
      <c r="AF586" s="1"/>
    </row>
    <row r="587" ht="15" customHeight="1" spans="1:32">
      <c r="A587" s="15">
        <v>582</v>
      </c>
      <c r="B587" s="15" t="s">
        <v>42</v>
      </c>
      <c r="C587" s="15" t="s">
        <v>1194</v>
      </c>
      <c r="D587" s="22" t="s">
        <v>1241</v>
      </c>
      <c r="E587" s="22" t="s">
        <v>1242</v>
      </c>
      <c r="F587" s="22" t="s">
        <v>46</v>
      </c>
      <c r="G587" s="22" t="s">
        <v>47</v>
      </c>
      <c r="H587" s="22" t="s">
        <v>7</v>
      </c>
      <c r="I587" s="30">
        <v>88.0611093185474</v>
      </c>
      <c r="J587" s="30">
        <v>88.06</v>
      </c>
      <c r="K587" s="22" t="s">
        <v>48</v>
      </c>
      <c r="L587" s="66" t="s">
        <v>125</v>
      </c>
      <c r="M587" s="67" t="s">
        <v>50</v>
      </c>
      <c r="N587" s="65" t="s">
        <v>51</v>
      </c>
      <c r="O587" s="68" t="s">
        <v>52</v>
      </c>
      <c r="P587" s="69"/>
      <c r="Q587" s="74"/>
      <c r="R587" s="77"/>
      <c r="S587" s="75"/>
      <c r="T587" s="78"/>
      <c r="U587" s="77"/>
      <c r="V587" s="28">
        <v>1.8168476381328</v>
      </c>
      <c r="W587" s="29">
        <v>58400</v>
      </c>
      <c r="X587" s="26"/>
      <c r="Y587" s="46"/>
      <c r="Z587" s="25"/>
      <c r="AA587" s="43"/>
      <c r="AB587" s="91">
        <f t="shared" si="18"/>
        <v>4866.66666666667</v>
      </c>
      <c r="AC587" s="38">
        <f t="shared" si="19"/>
        <v>3406.66666666667</v>
      </c>
      <c r="AE587" s="1"/>
      <c r="AF587" s="1"/>
    </row>
    <row r="588" ht="15" customHeight="1" spans="1:29">
      <c r="A588" s="15">
        <v>583</v>
      </c>
      <c r="B588" s="15" t="s">
        <v>42</v>
      </c>
      <c r="C588" s="15" t="s">
        <v>1194</v>
      </c>
      <c r="D588" s="22" t="s">
        <v>1243</v>
      </c>
      <c r="E588" s="22" t="s">
        <v>1244</v>
      </c>
      <c r="F588" s="22" t="s">
        <v>57</v>
      </c>
      <c r="G588" s="22" t="s">
        <v>58</v>
      </c>
      <c r="H588" s="22" t="s">
        <v>10</v>
      </c>
      <c r="I588" s="30">
        <v>57.1359807105577</v>
      </c>
      <c r="J588" s="30">
        <v>57.11</v>
      </c>
      <c r="K588" s="22" t="s">
        <v>48</v>
      </c>
      <c r="L588" s="66" t="s">
        <v>125</v>
      </c>
      <c r="M588" s="67" t="s">
        <v>50</v>
      </c>
      <c r="N588" s="65" t="s">
        <v>51</v>
      </c>
      <c r="O588" s="68" t="s">
        <v>52</v>
      </c>
      <c r="P588" s="69"/>
      <c r="Q588" s="74"/>
      <c r="R588" s="77"/>
      <c r="S588" s="75"/>
      <c r="T588" s="78"/>
      <c r="U588" s="77"/>
      <c r="V588" s="28">
        <v>1.784545308</v>
      </c>
      <c r="W588" s="29">
        <v>37200</v>
      </c>
      <c r="X588" s="26"/>
      <c r="Y588" s="46"/>
      <c r="Z588" s="25"/>
      <c r="AA588" s="43"/>
      <c r="AB588" s="91">
        <f t="shared" si="18"/>
        <v>3100</v>
      </c>
      <c r="AC588" s="38">
        <f t="shared" si="19"/>
        <v>2170</v>
      </c>
    </row>
    <row r="589" ht="15" customHeight="1" spans="1:29">
      <c r="A589" s="15">
        <v>584</v>
      </c>
      <c r="B589" s="15" t="s">
        <v>42</v>
      </c>
      <c r="C589" s="15" t="s">
        <v>1194</v>
      </c>
      <c r="D589" s="22" t="s">
        <v>1245</v>
      </c>
      <c r="E589" s="22" t="s">
        <v>1246</v>
      </c>
      <c r="F589" s="22" t="s">
        <v>57</v>
      </c>
      <c r="G589" s="22" t="s">
        <v>58</v>
      </c>
      <c r="H589" s="22" t="s">
        <v>10</v>
      </c>
      <c r="I589" s="30">
        <v>57.1359807105577</v>
      </c>
      <c r="J589" s="30">
        <v>57.13</v>
      </c>
      <c r="K589" s="22" t="s">
        <v>48</v>
      </c>
      <c r="L589" s="66" t="s">
        <v>125</v>
      </c>
      <c r="M589" s="67" t="s">
        <v>50</v>
      </c>
      <c r="N589" s="65" t="s">
        <v>51</v>
      </c>
      <c r="O589" s="68" t="s">
        <v>52</v>
      </c>
      <c r="P589" s="69"/>
      <c r="Q589" s="74"/>
      <c r="R589" s="77"/>
      <c r="S589" s="75"/>
      <c r="T589" s="78"/>
      <c r="U589" s="77"/>
      <c r="V589" s="28">
        <v>1.784509636</v>
      </c>
      <c r="W589" s="29">
        <v>37200</v>
      </c>
      <c r="X589" s="26"/>
      <c r="Y589" s="46"/>
      <c r="Z589" s="25"/>
      <c r="AA589" s="43"/>
      <c r="AB589" s="91">
        <f t="shared" si="18"/>
        <v>3100</v>
      </c>
      <c r="AC589" s="38">
        <f t="shared" si="19"/>
        <v>2170</v>
      </c>
    </row>
    <row r="590" ht="15" customHeight="1" spans="1:29">
      <c r="A590" s="15">
        <v>585</v>
      </c>
      <c r="B590" s="15" t="s">
        <v>42</v>
      </c>
      <c r="C590" s="15" t="s">
        <v>1194</v>
      </c>
      <c r="D590" s="22" t="s">
        <v>1247</v>
      </c>
      <c r="E590" s="22" t="s">
        <v>1248</v>
      </c>
      <c r="F590" s="22" t="s">
        <v>57</v>
      </c>
      <c r="G590" s="22" t="s">
        <v>58</v>
      </c>
      <c r="H590" s="22" t="s">
        <v>10</v>
      </c>
      <c r="I590" s="30">
        <v>57.1359807105577</v>
      </c>
      <c r="J590" s="30">
        <v>57.13</v>
      </c>
      <c r="K590" s="22" t="s">
        <v>48</v>
      </c>
      <c r="L590" s="66" t="s">
        <v>125</v>
      </c>
      <c r="M590" s="67" t="s">
        <v>50</v>
      </c>
      <c r="N590" s="65" t="s">
        <v>51</v>
      </c>
      <c r="O590" s="68" t="s">
        <v>52</v>
      </c>
      <c r="P590" s="69"/>
      <c r="Q590" s="74"/>
      <c r="R590" s="77"/>
      <c r="S590" s="75"/>
      <c r="T590" s="78"/>
      <c r="U590" s="77"/>
      <c r="V590" s="28">
        <v>1.784509636</v>
      </c>
      <c r="W590" s="29">
        <v>37200</v>
      </c>
      <c r="X590" s="26"/>
      <c r="Y590" s="46"/>
      <c r="Z590" s="25"/>
      <c r="AA590" s="43"/>
      <c r="AB590" s="91">
        <f t="shared" si="18"/>
        <v>3100</v>
      </c>
      <c r="AC590" s="38">
        <f t="shared" si="19"/>
        <v>2170</v>
      </c>
    </row>
    <row r="591" ht="15" customHeight="1" spans="1:29">
      <c r="A591" s="15">
        <v>586</v>
      </c>
      <c r="B591" s="15" t="s">
        <v>42</v>
      </c>
      <c r="C591" s="15" t="s">
        <v>1194</v>
      </c>
      <c r="D591" s="22" t="s">
        <v>1249</v>
      </c>
      <c r="E591" s="22" t="s">
        <v>1250</v>
      </c>
      <c r="F591" s="22" t="s">
        <v>57</v>
      </c>
      <c r="G591" s="22" t="s">
        <v>58</v>
      </c>
      <c r="H591" s="22" t="s">
        <v>10</v>
      </c>
      <c r="I591" s="30">
        <v>57.1359807105577</v>
      </c>
      <c r="J591" s="30">
        <v>57.11</v>
      </c>
      <c r="K591" s="22" t="s">
        <v>48</v>
      </c>
      <c r="L591" s="66" t="s">
        <v>125</v>
      </c>
      <c r="M591" s="67" t="s">
        <v>50</v>
      </c>
      <c r="N591" s="65" t="s">
        <v>51</v>
      </c>
      <c r="O591" s="68" t="s">
        <v>52</v>
      </c>
      <c r="P591" s="69"/>
      <c r="Q591" s="74"/>
      <c r="R591" s="77"/>
      <c r="S591" s="75"/>
      <c r="T591" s="78"/>
      <c r="U591" s="77"/>
      <c r="V591" s="28">
        <v>1.784545308</v>
      </c>
      <c r="W591" s="29">
        <v>37200</v>
      </c>
      <c r="X591" s="26"/>
      <c r="Y591" s="46"/>
      <c r="Z591" s="25"/>
      <c r="AA591" s="43"/>
      <c r="AB591" s="91">
        <f t="shared" si="18"/>
        <v>3100</v>
      </c>
      <c r="AC591" s="38">
        <f t="shared" si="19"/>
        <v>2170</v>
      </c>
    </row>
    <row r="592" ht="15" customHeight="1" spans="1:32">
      <c r="A592" s="15">
        <v>587</v>
      </c>
      <c r="B592" s="15" t="s">
        <v>42</v>
      </c>
      <c r="C592" s="15" t="s">
        <v>1194</v>
      </c>
      <c r="D592" s="22" t="s">
        <v>1251</v>
      </c>
      <c r="E592" s="22" t="s">
        <v>1252</v>
      </c>
      <c r="F592" s="22" t="s">
        <v>71</v>
      </c>
      <c r="G592" s="22" t="s">
        <v>47</v>
      </c>
      <c r="H592" s="22" t="s">
        <v>7</v>
      </c>
      <c r="I592" s="30">
        <v>88.0611093185474</v>
      </c>
      <c r="J592" s="30">
        <v>88.06</v>
      </c>
      <c r="K592" s="22" t="s">
        <v>48</v>
      </c>
      <c r="L592" s="66" t="s">
        <v>125</v>
      </c>
      <c r="M592" s="67" t="s">
        <v>50</v>
      </c>
      <c r="N592" s="65" t="s">
        <v>51</v>
      </c>
      <c r="O592" s="68" t="s">
        <v>52</v>
      </c>
      <c r="P592" s="69"/>
      <c r="Q592" s="74"/>
      <c r="R592" s="77"/>
      <c r="S592" s="75"/>
      <c r="T592" s="78"/>
      <c r="U592" s="77"/>
      <c r="V592" s="28">
        <v>1.7455987111472</v>
      </c>
      <c r="W592" s="29">
        <v>56100</v>
      </c>
      <c r="X592" s="26"/>
      <c r="Y592" s="46"/>
      <c r="Z592" s="25"/>
      <c r="AA592" s="43"/>
      <c r="AB592" s="91">
        <f t="shared" si="18"/>
        <v>4675</v>
      </c>
      <c r="AC592" s="38">
        <f t="shared" si="19"/>
        <v>3272.5</v>
      </c>
      <c r="AE592" s="1"/>
      <c r="AF592" s="1"/>
    </row>
    <row r="593" ht="15" customHeight="1" spans="1:32">
      <c r="A593" s="15">
        <v>588</v>
      </c>
      <c r="B593" s="15" t="s">
        <v>42</v>
      </c>
      <c r="C593" s="15" t="s">
        <v>1194</v>
      </c>
      <c r="D593" s="22" t="s">
        <v>1253</v>
      </c>
      <c r="E593" s="22" t="s">
        <v>1254</v>
      </c>
      <c r="F593" s="22" t="s">
        <v>46</v>
      </c>
      <c r="G593" s="22" t="s">
        <v>47</v>
      </c>
      <c r="H593" s="22" t="s">
        <v>7</v>
      </c>
      <c r="I593" s="30">
        <v>88.0611093185474</v>
      </c>
      <c r="J593" s="30">
        <v>88.06</v>
      </c>
      <c r="K593" s="22" t="s">
        <v>48</v>
      </c>
      <c r="L593" s="66" t="s">
        <v>142</v>
      </c>
      <c r="M593" s="67" t="s">
        <v>50</v>
      </c>
      <c r="N593" s="65" t="s">
        <v>51</v>
      </c>
      <c r="O593" s="68" t="s">
        <v>52</v>
      </c>
      <c r="P593" s="69"/>
      <c r="Q593" s="74"/>
      <c r="R593" s="77"/>
      <c r="S593" s="75"/>
      <c r="T593" s="78"/>
      <c r="U593" s="77"/>
      <c r="V593" s="28">
        <v>1.85392616136</v>
      </c>
      <c r="W593" s="29">
        <v>59600</v>
      </c>
      <c r="X593" s="26"/>
      <c r="Y593" s="46"/>
      <c r="Z593" s="25"/>
      <c r="AA593" s="43"/>
      <c r="AB593" s="91">
        <f t="shared" si="18"/>
        <v>4966.66666666667</v>
      </c>
      <c r="AC593" s="38">
        <f t="shared" si="19"/>
        <v>3476.66666666667</v>
      </c>
      <c r="AE593" s="1"/>
      <c r="AF593" s="1"/>
    </row>
    <row r="594" ht="15" customHeight="1" spans="1:29">
      <c r="A594" s="15">
        <v>589</v>
      </c>
      <c r="B594" s="15" t="s">
        <v>42</v>
      </c>
      <c r="C594" s="15" t="s">
        <v>1194</v>
      </c>
      <c r="D594" s="22" t="s">
        <v>1255</v>
      </c>
      <c r="E594" s="22" t="s">
        <v>1256</v>
      </c>
      <c r="F594" s="22" t="s">
        <v>57</v>
      </c>
      <c r="G594" s="22" t="s">
        <v>58</v>
      </c>
      <c r="H594" s="22" t="s">
        <v>10</v>
      </c>
      <c r="I594" s="30">
        <v>57.1359807105577</v>
      </c>
      <c r="J594" s="30">
        <v>57.11</v>
      </c>
      <c r="K594" s="22" t="s">
        <v>48</v>
      </c>
      <c r="L594" s="66" t="s">
        <v>142</v>
      </c>
      <c r="M594" s="67" t="s">
        <v>50</v>
      </c>
      <c r="N594" s="65" t="s">
        <v>51</v>
      </c>
      <c r="O594" s="68" t="s">
        <v>52</v>
      </c>
      <c r="P594" s="69"/>
      <c r="Q594" s="74"/>
      <c r="R594" s="77"/>
      <c r="S594" s="75"/>
      <c r="T594" s="78"/>
      <c r="U594" s="77"/>
      <c r="V594" s="28">
        <v>1.8209646</v>
      </c>
      <c r="W594" s="29">
        <v>38000</v>
      </c>
      <c r="X594" s="26"/>
      <c r="Y594" s="46"/>
      <c r="Z594" s="25"/>
      <c r="AA594" s="43"/>
      <c r="AB594" s="91">
        <f t="shared" si="18"/>
        <v>3166.66666666667</v>
      </c>
      <c r="AC594" s="38">
        <f t="shared" si="19"/>
        <v>2216.66666666667</v>
      </c>
    </row>
    <row r="595" ht="15" customHeight="1" spans="1:29">
      <c r="A595" s="15">
        <v>590</v>
      </c>
      <c r="B595" s="15" t="s">
        <v>42</v>
      </c>
      <c r="C595" s="15" t="s">
        <v>1194</v>
      </c>
      <c r="D595" s="22" t="s">
        <v>1257</v>
      </c>
      <c r="E595" s="22" t="s">
        <v>1258</v>
      </c>
      <c r="F595" s="22" t="s">
        <v>57</v>
      </c>
      <c r="G595" s="22" t="s">
        <v>58</v>
      </c>
      <c r="H595" s="22" t="s">
        <v>10</v>
      </c>
      <c r="I595" s="30">
        <v>57.1359807105577</v>
      </c>
      <c r="J595" s="30">
        <v>57.13</v>
      </c>
      <c r="K595" s="22" t="s">
        <v>48</v>
      </c>
      <c r="L595" s="66" t="s">
        <v>142</v>
      </c>
      <c r="M595" s="67" t="s">
        <v>50</v>
      </c>
      <c r="N595" s="65" t="s">
        <v>51</v>
      </c>
      <c r="O595" s="68" t="s">
        <v>52</v>
      </c>
      <c r="P595" s="69"/>
      <c r="Q595" s="74"/>
      <c r="R595" s="77"/>
      <c r="S595" s="75"/>
      <c r="T595" s="78"/>
      <c r="U595" s="77"/>
      <c r="V595" s="28">
        <v>1.8209282</v>
      </c>
      <c r="W595" s="29">
        <v>38000</v>
      </c>
      <c r="X595" s="26"/>
      <c r="Y595" s="46"/>
      <c r="Z595" s="25"/>
      <c r="AA595" s="43"/>
      <c r="AB595" s="91">
        <f t="shared" si="18"/>
        <v>3166.66666666667</v>
      </c>
      <c r="AC595" s="38">
        <f t="shared" si="19"/>
        <v>2216.66666666667</v>
      </c>
    </row>
    <row r="596" ht="15" customHeight="1" spans="1:29">
      <c r="A596" s="15">
        <v>591</v>
      </c>
      <c r="B596" s="15" t="s">
        <v>42</v>
      </c>
      <c r="C596" s="15" t="s">
        <v>1194</v>
      </c>
      <c r="D596" s="22" t="s">
        <v>1259</v>
      </c>
      <c r="E596" s="22" t="s">
        <v>1260</v>
      </c>
      <c r="F596" s="22" t="s">
        <v>57</v>
      </c>
      <c r="G596" s="22" t="s">
        <v>58</v>
      </c>
      <c r="H596" s="22" t="s">
        <v>10</v>
      </c>
      <c r="I596" s="30">
        <v>57.1359807105577</v>
      </c>
      <c r="J596" s="30">
        <v>57.13</v>
      </c>
      <c r="K596" s="22" t="s">
        <v>48</v>
      </c>
      <c r="L596" s="66" t="s">
        <v>142</v>
      </c>
      <c r="M596" s="67" t="s">
        <v>50</v>
      </c>
      <c r="N596" s="65" t="s">
        <v>51</v>
      </c>
      <c r="O596" s="68" t="s">
        <v>52</v>
      </c>
      <c r="P596" s="69"/>
      <c r="Q596" s="74"/>
      <c r="R596" s="77"/>
      <c r="S596" s="75"/>
      <c r="T596" s="78"/>
      <c r="U596" s="77"/>
      <c r="V596" s="28">
        <v>1.8209282</v>
      </c>
      <c r="W596" s="29">
        <v>38000</v>
      </c>
      <c r="X596" s="26"/>
      <c r="Y596" s="46"/>
      <c r="Z596" s="25"/>
      <c r="AA596" s="43"/>
      <c r="AB596" s="91">
        <f t="shared" si="18"/>
        <v>3166.66666666667</v>
      </c>
      <c r="AC596" s="38">
        <f t="shared" si="19"/>
        <v>2216.66666666667</v>
      </c>
    </row>
    <row r="597" ht="15" customHeight="1" spans="1:29">
      <c r="A597" s="15">
        <v>592</v>
      </c>
      <c r="B597" s="15" t="s">
        <v>42</v>
      </c>
      <c r="C597" s="15" t="s">
        <v>1194</v>
      </c>
      <c r="D597" s="22" t="s">
        <v>1261</v>
      </c>
      <c r="E597" s="22" t="s">
        <v>1262</v>
      </c>
      <c r="F597" s="22" t="s">
        <v>57</v>
      </c>
      <c r="G597" s="22" t="s">
        <v>58</v>
      </c>
      <c r="H597" s="22" t="s">
        <v>10</v>
      </c>
      <c r="I597" s="30">
        <v>57.1359807105577</v>
      </c>
      <c r="J597" s="30">
        <v>57.11</v>
      </c>
      <c r="K597" s="22" t="s">
        <v>48</v>
      </c>
      <c r="L597" s="66" t="s">
        <v>142</v>
      </c>
      <c r="M597" s="67" t="s">
        <v>50</v>
      </c>
      <c r="N597" s="65" t="s">
        <v>51</v>
      </c>
      <c r="O597" s="68" t="s">
        <v>52</v>
      </c>
      <c r="P597" s="69"/>
      <c r="Q597" s="74"/>
      <c r="R597" s="77"/>
      <c r="S597" s="75"/>
      <c r="T597" s="78"/>
      <c r="U597" s="77"/>
      <c r="V597" s="28">
        <v>1.8209646</v>
      </c>
      <c r="W597" s="29">
        <v>38000</v>
      </c>
      <c r="X597" s="26"/>
      <c r="Y597" s="46"/>
      <c r="Z597" s="25"/>
      <c r="AA597" s="43"/>
      <c r="AB597" s="91">
        <f t="shared" si="18"/>
        <v>3166.66666666667</v>
      </c>
      <c r="AC597" s="38">
        <f t="shared" si="19"/>
        <v>2216.66666666667</v>
      </c>
    </row>
    <row r="598" ht="15" customHeight="1" spans="1:32">
      <c r="A598" s="15">
        <v>593</v>
      </c>
      <c r="B598" s="15" t="s">
        <v>42</v>
      </c>
      <c r="C598" s="15" t="s">
        <v>1194</v>
      </c>
      <c r="D598" s="22" t="s">
        <v>1263</v>
      </c>
      <c r="E598" s="22" t="s">
        <v>1264</v>
      </c>
      <c r="F598" s="22" t="s">
        <v>71</v>
      </c>
      <c r="G598" s="22" t="s">
        <v>47</v>
      </c>
      <c r="H598" s="22" t="s">
        <v>7</v>
      </c>
      <c r="I598" s="30">
        <v>88.0611093185474</v>
      </c>
      <c r="J598" s="30">
        <v>88.06</v>
      </c>
      <c r="K598" s="22" t="s">
        <v>48</v>
      </c>
      <c r="L598" s="66" t="s">
        <v>142</v>
      </c>
      <c r="M598" s="67" t="s">
        <v>50</v>
      </c>
      <c r="N598" s="65" t="s">
        <v>51</v>
      </c>
      <c r="O598" s="68" t="s">
        <v>52</v>
      </c>
      <c r="P598" s="69"/>
      <c r="Q598" s="74"/>
      <c r="R598" s="77"/>
      <c r="S598" s="75"/>
      <c r="T598" s="78"/>
      <c r="U598" s="77"/>
      <c r="V598" s="28">
        <v>1.78122317464</v>
      </c>
      <c r="W598" s="29">
        <v>57300</v>
      </c>
      <c r="X598" s="26"/>
      <c r="Y598" s="46"/>
      <c r="Z598" s="25"/>
      <c r="AA598" s="43"/>
      <c r="AB598" s="91">
        <f t="shared" si="18"/>
        <v>4775</v>
      </c>
      <c r="AC598" s="38">
        <f t="shared" si="19"/>
        <v>3342.5</v>
      </c>
      <c r="AE598" s="1"/>
      <c r="AF598" s="1"/>
    </row>
    <row r="599" ht="15" customHeight="1" spans="1:32">
      <c r="A599" s="15">
        <v>594</v>
      </c>
      <c r="B599" s="15" t="s">
        <v>42</v>
      </c>
      <c r="C599" s="15" t="s">
        <v>1194</v>
      </c>
      <c r="D599" s="22" t="s">
        <v>1265</v>
      </c>
      <c r="E599" s="22" t="s">
        <v>1266</v>
      </c>
      <c r="F599" s="22" t="s">
        <v>46</v>
      </c>
      <c r="G599" s="22" t="s">
        <v>47</v>
      </c>
      <c r="H599" s="22" t="s">
        <v>7</v>
      </c>
      <c r="I599" s="30">
        <v>88.0611093185474</v>
      </c>
      <c r="J599" s="30">
        <v>88.06</v>
      </c>
      <c r="K599" s="22" t="s">
        <v>48</v>
      </c>
      <c r="L599" s="66" t="s">
        <v>159</v>
      </c>
      <c r="M599" s="67" t="s">
        <v>50</v>
      </c>
      <c r="N599" s="65" t="s">
        <v>51</v>
      </c>
      <c r="O599" s="68" t="s">
        <v>52</v>
      </c>
      <c r="P599" s="69"/>
      <c r="Q599" s="74"/>
      <c r="R599" s="77"/>
      <c r="S599" s="75"/>
      <c r="T599" s="78"/>
      <c r="U599" s="77"/>
      <c r="V599" s="28">
        <v>1.85392616136</v>
      </c>
      <c r="W599" s="29">
        <v>59600</v>
      </c>
      <c r="X599" s="26"/>
      <c r="Y599" s="46"/>
      <c r="Z599" s="25"/>
      <c r="AA599" s="43"/>
      <c r="AB599" s="91">
        <f t="shared" si="18"/>
        <v>4966.66666666667</v>
      </c>
      <c r="AC599" s="38">
        <f t="shared" si="19"/>
        <v>3476.66666666667</v>
      </c>
      <c r="AE599" s="1"/>
      <c r="AF599" s="1"/>
    </row>
    <row r="600" ht="15" customHeight="1" spans="1:29">
      <c r="A600" s="15">
        <v>595</v>
      </c>
      <c r="B600" s="15" t="s">
        <v>42</v>
      </c>
      <c r="C600" s="15" t="s">
        <v>1194</v>
      </c>
      <c r="D600" s="22" t="s">
        <v>1267</v>
      </c>
      <c r="E600" s="22" t="s">
        <v>1268</v>
      </c>
      <c r="F600" s="22" t="s">
        <v>57</v>
      </c>
      <c r="G600" s="22" t="s">
        <v>58</v>
      </c>
      <c r="H600" s="22" t="s">
        <v>10</v>
      </c>
      <c r="I600" s="30">
        <v>57.1359807105577</v>
      </c>
      <c r="J600" s="30">
        <v>57.11</v>
      </c>
      <c r="K600" s="22" t="s">
        <v>48</v>
      </c>
      <c r="L600" s="66" t="s">
        <v>159</v>
      </c>
      <c r="M600" s="67" t="s">
        <v>50</v>
      </c>
      <c r="N600" s="65" t="s">
        <v>51</v>
      </c>
      <c r="O600" s="68" t="s">
        <v>52</v>
      </c>
      <c r="P600" s="69"/>
      <c r="Q600" s="74"/>
      <c r="R600" s="77"/>
      <c r="S600" s="75"/>
      <c r="T600" s="78"/>
      <c r="U600" s="77"/>
      <c r="V600" s="28">
        <v>1.8209646</v>
      </c>
      <c r="W600" s="29">
        <v>38000</v>
      </c>
      <c r="X600" s="26"/>
      <c r="Y600" s="46"/>
      <c r="Z600" s="25"/>
      <c r="AA600" s="43"/>
      <c r="AB600" s="91">
        <f t="shared" si="18"/>
        <v>3166.66666666667</v>
      </c>
      <c r="AC600" s="38">
        <f t="shared" si="19"/>
        <v>2216.66666666667</v>
      </c>
    </row>
    <row r="601" ht="15" customHeight="1" spans="1:29">
      <c r="A601" s="15">
        <v>596</v>
      </c>
      <c r="B601" s="15" t="s">
        <v>42</v>
      </c>
      <c r="C601" s="15" t="s">
        <v>1194</v>
      </c>
      <c r="D601" s="22" t="s">
        <v>1269</v>
      </c>
      <c r="E601" s="22" t="s">
        <v>1270</v>
      </c>
      <c r="F601" s="22" t="s">
        <v>57</v>
      </c>
      <c r="G601" s="22" t="s">
        <v>58</v>
      </c>
      <c r="H601" s="22" t="s">
        <v>10</v>
      </c>
      <c r="I601" s="30">
        <v>57.1359807105577</v>
      </c>
      <c r="J601" s="30">
        <v>57.13</v>
      </c>
      <c r="K601" s="22" t="s">
        <v>48</v>
      </c>
      <c r="L601" s="66" t="s">
        <v>159</v>
      </c>
      <c r="M601" s="67" t="s">
        <v>50</v>
      </c>
      <c r="N601" s="65" t="s">
        <v>51</v>
      </c>
      <c r="O601" s="68" t="s">
        <v>52</v>
      </c>
      <c r="P601" s="69"/>
      <c r="Q601" s="74"/>
      <c r="R601" s="77"/>
      <c r="S601" s="75"/>
      <c r="T601" s="78"/>
      <c r="U601" s="77"/>
      <c r="V601" s="28">
        <v>1.8209282</v>
      </c>
      <c r="W601" s="29">
        <v>38000</v>
      </c>
      <c r="X601" s="26"/>
      <c r="Y601" s="46"/>
      <c r="Z601" s="25"/>
      <c r="AA601" s="43"/>
      <c r="AB601" s="91">
        <f t="shared" si="18"/>
        <v>3166.66666666667</v>
      </c>
      <c r="AC601" s="38">
        <f t="shared" si="19"/>
        <v>2216.66666666667</v>
      </c>
    </row>
    <row r="602" ht="15" customHeight="1" spans="1:29">
      <c r="A602" s="15">
        <v>597</v>
      </c>
      <c r="B602" s="15" t="s">
        <v>42</v>
      </c>
      <c r="C602" s="15" t="s">
        <v>1194</v>
      </c>
      <c r="D602" s="22" t="s">
        <v>1271</v>
      </c>
      <c r="E602" s="22" t="s">
        <v>1272</v>
      </c>
      <c r="F602" s="22" t="s">
        <v>57</v>
      </c>
      <c r="G602" s="22" t="s">
        <v>58</v>
      </c>
      <c r="H602" s="22" t="s">
        <v>10</v>
      </c>
      <c r="I602" s="30">
        <v>57.1359807105577</v>
      </c>
      <c r="J602" s="30">
        <v>57.13</v>
      </c>
      <c r="K602" s="22" t="s">
        <v>48</v>
      </c>
      <c r="L602" s="66" t="s">
        <v>159</v>
      </c>
      <c r="M602" s="67" t="s">
        <v>50</v>
      </c>
      <c r="N602" s="65" t="s">
        <v>51</v>
      </c>
      <c r="O602" s="68" t="s">
        <v>52</v>
      </c>
      <c r="P602" s="69"/>
      <c r="Q602" s="74"/>
      <c r="R602" s="77"/>
      <c r="S602" s="75"/>
      <c r="T602" s="78"/>
      <c r="U602" s="77"/>
      <c r="V602" s="28">
        <v>1.8209282</v>
      </c>
      <c r="W602" s="29">
        <v>38000</v>
      </c>
      <c r="X602" s="26"/>
      <c r="Y602" s="46"/>
      <c r="Z602" s="25"/>
      <c r="AA602" s="43"/>
      <c r="AB602" s="91">
        <f t="shared" si="18"/>
        <v>3166.66666666667</v>
      </c>
      <c r="AC602" s="38">
        <f t="shared" si="19"/>
        <v>2216.66666666667</v>
      </c>
    </row>
    <row r="603" ht="15" customHeight="1" spans="1:29">
      <c r="A603" s="15">
        <v>598</v>
      </c>
      <c r="B603" s="15" t="s">
        <v>42</v>
      </c>
      <c r="C603" s="15" t="s">
        <v>1194</v>
      </c>
      <c r="D603" s="22" t="s">
        <v>1273</v>
      </c>
      <c r="E603" s="22" t="s">
        <v>1274</v>
      </c>
      <c r="F603" s="22" t="s">
        <v>57</v>
      </c>
      <c r="G603" s="22" t="s">
        <v>58</v>
      </c>
      <c r="H603" s="22" t="s">
        <v>10</v>
      </c>
      <c r="I603" s="30">
        <v>57.1359807105577</v>
      </c>
      <c r="J603" s="30">
        <v>57.11</v>
      </c>
      <c r="K603" s="22" t="s">
        <v>48</v>
      </c>
      <c r="L603" s="66" t="s">
        <v>159</v>
      </c>
      <c r="M603" s="67" t="s">
        <v>50</v>
      </c>
      <c r="N603" s="65" t="s">
        <v>51</v>
      </c>
      <c r="O603" s="68" t="s">
        <v>52</v>
      </c>
      <c r="P603" s="69"/>
      <c r="Q603" s="74"/>
      <c r="R603" s="77"/>
      <c r="S603" s="75"/>
      <c r="T603" s="78"/>
      <c r="U603" s="77"/>
      <c r="V603" s="28">
        <v>1.8209646</v>
      </c>
      <c r="W603" s="29">
        <v>38000</v>
      </c>
      <c r="X603" s="26"/>
      <c r="Y603" s="46"/>
      <c r="Z603" s="25"/>
      <c r="AA603" s="43"/>
      <c r="AB603" s="91">
        <f t="shared" si="18"/>
        <v>3166.66666666667</v>
      </c>
      <c r="AC603" s="38">
        <f t="shared" si="19"/>
        <v>2216.66666666667</v>
      </c>
    </row>
    <row r="604" ht="15" customHeight="1" spans="1:32">
      <c r="A604" s="15">
        <v>599</v>
      </c>
      <c r="B604" s="15" t="s">
        <v>42</v>
      </c>
      <c r="C604" s="15" t="s">
        <v>1194</v>
      </c>
      <c r="D604" s="22" t="s">
        <v>1275</v>
      </c>
      <c r="E604" s="22" t="s">
        <v>1276</v>
      </c>
      <c r="F604" s="22" t="s">
        <v>71</v>
      </c>
      <c r="G604" s="22" t="s">
        <v>47</v>
      </c>
      <c r="H604" s="22" t="s">
        <v>7</v>
      </c>
      <c r="I604" s="30">
        <v>88.0611093185474</v>
      </c>
      <c r="J604" s="30">
        <v>88.06</v>
      </c>
      <c r="K604" s="22" t="s">
        <v>48</v>
      </c>
      <c r="L604" s="66" t="s">
        <v>159</v>
      </c>
      <c r="M604" s="67" t="s">
        <v>50</v>
      </c>
      <c r="N604" s="65" t="s">
        <v>51</v>
      </c>
      <c r="O604" s="68" t="s">
        <v>52</v>
      </c>
      <c r="P604" s="69"/>
      <c r="Q604" s="74"/>
      <c r="R604" s="77"/>
      <c r="S604" s="75"/>
      <c r="T604" s="78"/>
      <c r="U604" s="77"/>
      <c r="V604" s="28">
        <v>1.78122317464</v>
      </c>
      <c r="W604" s="29">
        <v>57300</v>
      </c>
      <c r="X604" s="26"/>
      <c r="Y604" s="46"/>
      <c r="Z604" s="25"/>
      <c r="AA604" s="43"/>
      <c r="AB604" s="91">
        <f t="shared" si="18"/>
        <v>4775</v>
      </c>
      <c r="AC604" s="38">
        <f t="shared" si="19"/>
        <v>3342.5</v>
      </c>
      <c r="AE604" s="1"/>
      <c r="AF604" s="1"/>
    </row>
    <row r="605" ht="15" customHeight="1" spans="1:32">
      <c r="A605" s="15">
        <v>600</v>
      </c>
      <c r="B605" s="15" t="s">
        <v>42</v>
      </c>
      <c r="C605" s="15" t="s">
        <v>1194</v>
      </c>
      <c r="D605" s="22" t="s">
        <v>1277</v>
      </c>
      <c r="E605" s="22" t="s">
        <v>1278</v>
      </c>
      <c r="F605" s="22" t="s">
        <v>46</v>
      </c>
      <c r="G605" s="22" t="s">
        <v>47</v>
      </c>
      <c r="H605" s="22" t="s">
        <v>7</v>
      </c>
      <c r="I605" s="30">
        <v>88.0611093185474</v>
      </c>
      <c r="J605" s="30">
        <v>88.06</v>
      </c>
      <c r="K605" s="22" t="s">
        <v>48</v>
      </c>
      <c r="L605" s="66" t="s">
        <v>176</v>
      </c>
      <c r="M605" s="67" t="s">
        <v>50</v>
      </c>
      <c r="N605" s="65" t="s">
        <v>51</v>
      </c>
      <c r="O605" s="68" t="s">
        <v>52</v>
      </c>
      <c r="P605" s="69"/>
      <c r="Q605" s="74"/>
      <c r="R605" s="77"/>
      <c r="S605" s="75"/>
      <c r="T605" s="78"/>
      <c r="U605" s="77"/>
      <c r="V605" s="28">
        <v>1.85392616136</v>
      </c>
      <c r="W605" s="29">
        <v>59600</v>
      </c>
      <c r="X605" s="26"/>
      <c r="Y605" s="46"/>
      <c r="Z605" s="25"/>
      <c r="AA605" s="43"/>
      <c r="AB605" s="91">
        <f t="shared" si="18"/>
        <v>4966.66666666667</v>
      </c>
      <c r="AC605" s="38">
        <f t="shared" si="19"/>
        <v>3476.66666666667</v>
      </c>
      <c r="AE605" s="1"/>
      <c r="AF605" s="1"/>
    </row>
    <row r="606" ht="15" customHeight="1" spans="1:29">
      <c r="A606" s="15">
        <v>601</v>
      </c>
      <c r="B606" s="15" t="s">
        <v>42</v>
      </c>
      <c r="C606" s="15" t="s">
        <v>1194</v>
      </c>
      <c r="D606" s="22" t="s">
        <v>1279</v>
      </c>
      <c r="E606" s="22" t="s">
        <v>1280</v>
      </c>
      <c r="F606" s="22" t="s">
        <v>57</v>
      </c>
      <c r="G606" s="22" t="s">
        <v>58</v>
      </c>
      <c r="H606" s="22" t="s">
        <v>10</v>
      </c>
      <c r="I606" s="30">
        <v>57.1359807105577</v>
      </c>
      <c r="J606" s="30">
        <v>57.11</v>
      </c>
      <c r="K606" s="22" t="s">
        <v>48</v>
      </c>
      <c r="L606" s="66" t="s">
        <v>176</v>
      </c>
      <c r="M606" s="67" t="s">
        <v>50</v>
      </c>
      <c r="N606" s="65" t="s">
        <v>51</v>
      </c>
      <c r="O606" s="68" t="s">
        <v>52</v>
      </c>
      <c r="P606" s="69"/>
      <c r="Q606" s="74"/>
      <c r="R606" s="77"/>
      <c r="S606" s="75"/>
      <c r="T606" s="78"/>
      <c r="U606" s="77"/>
      <c r="V606" s="28">
        <v>1.8209646</v>
      </c>
      <c r="W606" s="29">
        <v>38000</v>
      </c>
      <c r="X606" s="26"/>
      <c r="Y606" s="46"/>
      <c r="Z606" s="25"/>
      <c r="AA606" s="43"/>
      <c r="AB606" s="91">
        <f t="shared" si="18"/>
        <v>3166.66666666667</v>
      </c>
      <c r="AC606" s="38">
        <f t="shared" si="19"/>
        <v>2216.66666666667</v>
      </c>
    </row>
    <row r="607" ht="15" customHeight="1" spans="1:29">
      <c r="A607" s="15">
        <v>602</v>
      </c>
      <c r="B607" s="15" t="s">
        <v>42</v>
      </c>
      <c r="C607" s="15" t="s">
        <v>1194</v>
      </c>
      <c r="D607" s="22" t="s">
        <v>1281</v>
      </c>
      <c r="E607" s="22" t="s">
        <v>1282</v>
      </c>
      <c r="F607" s="22" t="s">
        <v>57</v>
      </c>
      <c r="G607" s="22" t="s">
        <v>58</v>
      </c>
      <c r="H607" s="22" t="s">
        <v>10</v>
      </c>
      <c r="I607" s="30">
        <v>57.1359807105577</v>
      </c>
      <c r="J607" s="30">
        <v>57.13</v>
      </c>
      <c r="K607" s="22" t="s">
        <v>48</v>
      </c>
      <c r="L607" s="66" t="s">
        <v>176</v>
      </c>
      <c r="M607" s="67" t="s">
        <v>50</v>
      </c>
      <c r="N607" s="65" t="s">
        <v>51</v>
      </c>
      <c r="O607" s="68" t="s">
        <v>52</v>
      </c>
      <c r="P607" s="69"/>
      <c r="Q607" s="74"/>
      <c r="R607" s="77"/>
      <c r="S607" s="75"/>
      <c r="T607" s="78"/>
      <c r="U607" s="77"/>
      <c r="V607" s="28">
        <v>1.8209282</v>
      </c>
      <c r="W607" s="29">
        <v>38000</v>
      </c>
      <c r="X607" s="26"/>
      <c r="Y607" s="46"/>
      <c r="Z607" s="25"/>
      <c r="AA607" s="43"/>
      <c r="AB607" s="91">
        <f t="shared" si="18"/>
        <v>3166.66666666667</v>
      </c>
      <c r="AC607" s="38">
        <f t="shared" si="19"/>
        <v>2216.66666666667</v>
      </c>
    </row>
    <row r="608" ht="15" customHeight="1" spans="1:29">
      <c r="A608" s="15">
        <v>603</v>
      </c>
      <c r="B608" s="15" t="s">
        <v>42</v>
      </c>
      <c r="C608" s="15" t="s">
        <v>1194</v>
      </c>
      <c r="D608" s="22" t="s">
        <v>1283</v>
      </c>
      <c r="E608" s="22" t="s">
        <v>1284</v>
      </c>
      <c r="F608" s="22" t="s">
        <v>57</v>
      </c>
      <c r="G608" s="22" t="s">
        <v>58</v>
      </c>
      <c r="H608" s="22" t="s">
        <v>10</v>
      </c>
      <c r="I608" s="30">
        <v>57.1359807105577</v>
      </c>
      <c r="J608" s="30">
        <v>57.13</v>
      </c>
      <c r="K608" s="22" t="s">
        <v>48</v>
      </c>
      <c r="L608" s="66" t="s">
        <v>176</v>
      </c>
      <c r="M608" s="67" t="s">
        <v>50</v>
      </c>
      <c r="N608" s="65" t="s">
        <v>51</v>
      </c>
      <c r="O608" s="68" t="s">
        <v>52</v>
      </c>
      <c r="P608" s="69"/>
      <c r="Q608" s="74"/>
      <c r="R608" s="77"/>
      <c r="S608" s="75"/>
      <c r="T608" s="78"/>
      <c r="U608" s="77"/>
      <c r="V608" s="28">
        <v>1.8209282</v>
      </c>
      <c r="W608" s="29">
        <v>38000</v>
      </c>
      <c r="X608" s="26"/>
      <c r="Y608" s="46"/>
      <c r="Z608" s="25"/>
      <c r="AA608" s="43"/>
      <c r="AB608" s="91">
        <f t="shared" si="18"/>
        <v>3166.66666666667</v>
      </c>
      <c r="AC608" s="38">
        <f t="shared" si="19"/>
        <v>2216.66666666667</v>
      </c>
    </row>
    <row r="609" ht="15" customHeight="1" spans="1:29">
      <c r="A609" s="15">
        <v>604</v>
      </c>
      <c r="B609" s="15" t="s">
        <v>42</v>
      </c>
      <c r="C609" s="15" t="s">
        <v>1194</v>
      </c>
      <c r="D609" s="22" t="s">
        <v>1285</v>
      </c>
      <c r="E609" s="22" t="s">
        <v>1286</v>
      </c>
      <c r="F609" s="22" t="s">
        <v>57</v>
      </c>
      <c r="G609" s="22" t="s">
        <v>58</v>
      </c>
      <c r="H609" s="22" t="s">
        <v>10</v>
      </c>
      <c r="I609" s="30">
        <v>57.1359807105577</v>
      </c>
      <c r="J609" s="30">
        <v>57.11</v>
      </c>
      <c r="K609" s="22" t="s">
        <v>48</v>
      </c>
      <c r="L609" s="66" t="s">
        <v>176</v>
      </c>
      <c r="M609" s="67" t="s">
        <v>50</v>
      </c>
      <c r="N609" s="65" t="s">
        <v>51</v>
      </c>
      <c r="O609" s="68" t="s">
        <v>52</v>
      </c>
      <c r="P609" s="69"/>
      <c r="Q609" s="74"/>
      <c r="R609" s="77"/>
      <c r="S609" s="75"/>
      <c r="T609" s="78"/>
      <c r="U609" s="77"/>
      <c r="V609" s="28">
        <v>1.8209646</v>
      </c>
      <c r="W609" s="29">
        <v>38000</v>
      </c>
      <c r="X609" s="26"/>
      <c r="Y609" s="46"/>
      <c r="Z609" s="25"/>
      <c r="AA609" s="43"/>
      <c r="AB609" s="91">
        <f t="shared" si="18"/>
        <v>3166.66666666667</v>
      </c>
      <c r="AC609" s="38">
        <f t="shared" si="19"/>
        <v>2216.66666666667</v>
      </c>
    </row>
    <row r="610" ht="15" customHeight="1" spans="1:32">
      <c r="A610" s="15">
        <v>605</v>
      </c>
      <c r="B610" s="15" t="s">
        <v>42</v>
      </c>
      <c r="C610" s="15" t="s">
        <v>1194</v>
      </c>
      <c r="D610" s="22" t="s">
        <v>1287</v>
      </c>
      <c r="E610" s="22" t="s">
        <v>1288</v>
      </c>
      <c r="F610" s="22" t="s">
        <v>71</v>
      </c>
      <c r="G610" s="22" t="s">
        <v>47</v>
      </c>
      <c r="H610" s="22" t="s">
        <v>7</v>
      </c>
      <c r="I610" s="30">
        <v>88.0611093185474</v>
      </c>
      <c r="J610" s="30">
        <v>88.06</v>
      </c>
      <c r="K610" s="22" t="s">
        <v>48</v>
      </c>
      <c r="L610" s="66" t="s">
        <v>176</v>
      </c>
      <c r="M610" s="67" t="s">
        <v>50</v>
      </c>
      <c r="N610" s="65" t="s">
        <v>51</v>
      </c>
      <c r="O610" s="68" t="s">
        <v>52</v>
      </c>
      <c r="P610" s="69"/>
      <c r="Q610" s="74"/>
      <c r="R610" s="77"/>
      <c r="S610" s="75"/>
      <c r="T610" s="78"/>
      <c r="U610" s="77"/>
      <c r="V610" s="28">
        <v>1.78122317464</v>
      </c>
      <c r="W610" s="29">
        <v>57300</v>
      </c>
      <c r="X610" s="26"/>
      <c r="Y610" s="46"/>
      <c r="Z610" s="25"/>
      <c r="AA610" s="43"/>
      <c r="AB610" s="91">
        <f t="shared" si="18"/>
        <v>4775</v>
      </c>
      <c r="AC610" s="38">
        <f t="shared" si="19"/>
        <v>3342.5</v>
      </c>
      <c r="AE610" s="1"/>
      <c r="AF610" s="1"/>
    </row>
    <row r="611" ht="15" customHeight="1" spans="1:32">
      <c r="A611" s="15">
        <v>606</v>
      </c>
      <c r="B611" s="15" t="s">
        <v>42</v>
      </c>
      <c r="C611" s="15" t="s">
        <v>1194</v>
      </c>
      <c r="D611" s="22" t="s">
        <v>1289</v>
      </c>
      <c r="E611" s="22" t="s">
        <v>1290</v>
      </c>
      <c r="F611" s="22" t="s">
        <v>46</v>
      </c>
      <c r="G611" s="22" t="s">
        <v>47</v>
      </c>
      <c r="H611" s="22" t="s">
        <v>7</v>
      </c>
      <c r="I611" s="30">
        <v>88.0611093185474</v>
      </c>
      <c r="J611" s="30">
        <v>88.06</v>
      </c>
      <c r="K611" s="22" t="s">
        <v>48</v>
      </c>
      <c r="L611" s="66" t="s">
        <v>193</v>
      </c>
      <c r="M611" s="67" t="s">
        <v>50</v>
      </c>
      <c r="N611" s="65" t="s">
        <v>51</v>
      </c>
      <c r="O611" s="68" t="s">
        <v>52</v>
      </c>
      <c r="P611" s="69"/>
      <c r="Q611" s="74"/>
      <c r="R611" s="77"/>
      <c r="S611" s="75"/>
      <c r="T611" s="78"/>
      <c r="U611" s="77"/>
      <c r="V611" s="28">
        <v>1.8910046845872</v>
      </c>
      <c r="W611" s="29">
        <v>60800</v>
      </c>
      <c r="X611" s="26"/>
      <c r="Y611" s="46"/>
      <c r="Z611" s="25"/>
      <c r="AA611" s="43"/>
      <c r="AB611" s="91">
        <f t="shared" si="18"/>
        <v>5066.66666666667</v>
      </c>
      <c r="AC611" s="38">
        <f t="shared" si="19"/>
        <v>3546.66666666667</v>
      </c>
      <c r="AE611" s="1"/>
      <c r="AF611" s="1"/>
    </row>
    <row r="612" ht="15" customHeight="1" spans="1:29">
      <c r="A612" s="15">
        <v>607</v>
      </c>
      <c r="B612" s="15" t="s">
        <v>42</v>
      </c>
      <c r="C612" s="15" t="s">
        <v>1194</v>
      </c>
      <c r="D612" s="22" t="s">
        <v>1291</v>
      </c>
      <c r="E612" s="22" t="s">
        <v>1292</v>
      </c>
      <c r="F612" s="22" t="s">
        <v>57</v>
      </c>
      <c r="G612" s="22" t="s">
        <v>58</v>
      </c>
      <c r="H612" s="22" t="s">
        <v>10</v>
      </c>
      <c r="I612" s="30">
        <v>57.1359807105577</v>
      </c>
      <c r="J612" s="30">
        <v>57.11</v>
      </c>
      <c r="K612" s="22" t="s">
        <v>48</v>
      </c>
      <c r="L612" s="66" t="s">
        <v>193</v>
      </c>
      <c r="M612" s="67" t="s">
        <v>50</v>
      </c>
      <c r="N612" s="65" t="s">
        <v>51</v>
      </c>
      <c r="O612" s="68" t="s">
        <v>52</v>
      </c>
      <c r="P612" s="69"/>
      <c r="Q612" s="74"/>
      <c r="R612" s="77"/>
      <c r="S612" s="75"/>
      <c r="T612" s="78"/>
      <c r="U612" s="77"/>
      <c r="V612" s="28">
        <v>1.857383892</v>
      </c>
      <c r="W612" s="29">
        <v>38700</v>
      </c>
      <c r="X612" s="26"/>
      <c r="Y612" s="46"/>
      <c r="Z612" s="25"/>
      <c r="AA612" s="43"/>
      <c r="AB612" s="91">
        <f t="shared" si="18"/>
        <v>3225</v>
      </c>
      <c r="AC612" s="38">
        <f t="shared" si="19"/>
        <v>2257.5</v>
      </c>
    </row>
    <row r="613" ht="15" customHeight="1" spans="1:29">
      <c r="A613" s="15">
        <v>608</v>
      </c>
      <c r="B613" s="15" t="s">
        <v>42</v>
      </c>
      <c r="C613" s="15" t="s">
        <v>1194</v>
      </c>
      <c r="D613" s="22" t="s">
        <v>1293</v>
      </c>
      <c r="E613" s="22" t="s">
        <v>1294</v>
      </c>
      <c r="F613" s="22" t="s">
        <v>57</v>
      </c>
      <c r="G613" s="22" t="s">
        <v>58</v>
      </c>
      <c r="H613" s="22" t="s">
        <v>10</v>
      </c>
      <c r="I613" s="30">
        <v>57.1359807105577</v>
      </c>
      <c r="J613" s="30">
        <v>57.13</v>
      </c>
      <c r="K613" s="22" t="s">
        <v>48</v>
      </c>
      <c r="L613" s="66" t="s">
        <v>193</v>
      </c>
      <c r="M613" s="67" t="s">
        <v>50</v>
      </c>
      <c r="N613" s="65" t="s">
        <v>51</v>
      </c>
      <c r="O613" s="68" t="s">
        <v>52</v>
      </c>
      <c r="P613" s="69"/>
      <c r="Q613" s="74"/>
      <c r="R613" s="77"/>
      <c r="S613" s="75"/>
      <c r="T613" s="78"/>
      <c r="U613" s="77"/>
      <c r="V613" s="28">
        <v>1.857346764</v>
      </c>
      <c r="W613" s="29">
        <v>38700</v>
      </c>
      <c r="X613" s="26"/>
      <c r="Y613" s="46"/>
      <c r="Z613" s="25"/>
      <c r="AA613" s="43"/>
      <c r="AB613" s="91">
        <f t="shared" si="18"/>
        <v>3225</v>
      </c>
      <c r="AC613" s="38">
        <f t="shared" si="19"/>
        <v>2257.5</v>
      </c>
    </row>
    <row r="614" ht="15" customHeight="1" spans="1:29">
      <c r="A614" s="15">
        <v>609</v>
      </c>
      <c r="B614" s="15" t="s">
        <v>42</v>
      </c>
      <c r="C614" s="15" t="s">
        <v>1194</v>
      </c>
      <c r="D614" s="22" t="s">
        <v>1295</v>
      </c>
      <c r="E614" s="22" t="s">
        <v>1296</v>
      </c>
      <c r="F614" s="22" t="s">
        <v>57</v>
      </c>
      <c r="G614" s="22" t="s">
        <v>58</v>
      </c>
      <c r="H614" s="22" t="s">
        <v>10</v>
      </c>
      <c r="I614" s="30">
        <v>57.1359807105577</v>
      </c>
      <c r="J614" s="30">
        <v>57.13</v>
      </c>
      <c r="K614" s="22" t="s">
        <v>48</v>
      </c>
      <c r="L614" s="66" t="s">
        <v>193</v>
      </c>
      <c r="M614" s="67" t="s">
        <v>50</v>
      </c>
      <c r="N614" s="65" t="s">
        <v>51</v>
      </c>
      <c r="O614" s="68" t="s">
        <v>52</v>
      </c>
      <c r="P614" s="69"/>
      <c r="Q614" s="74"/>
      <c r="R614" s="77"/>
      <c r="S614" s="75"/>
      <c r="T614" s="78"/>
      <c r="U614" s="77"/>
      <c r="V614" s="28">
        <v>1.857346764</v>
      </c>
      <c r="W614" s="29">
        <v>38700</v>
      </c>
      <c r="X614" s="26"/>
      <c r="Y614" s="46"/>
      <c r="Z614" s="25"/>
      <c r="AA614" s="43"/>
      <c r="AB614" s="91">
        <f t="shared" si="18"/>
        <v>3225</v>
      </c>
      <c r="AC614" s="38">
        <f t="shared" si="19"/>
        <v>2257.5</v>
      </c>
    </row>
    <row r="615" ht="15" customHeight="1" spans="1:29">
      <c r="A615" s="15">
        <v>610</v>
      </c>
      <c r="B615" s="15" t="s">
        <v>42</v>
      </c>
      <c r="C615" s="15" t="s">
        <v>1194</v>
      </c>
      <c r="D615" s="22" t="s">
        <v>1297</v>
      </c>
      <c r="E615" s="22" t="s">
        <v>1298</v>
      </c>
      <c r="F615" s="22" t="s">
        <v>57</v>
      </c>
      <c r="G615" s="22" t="s">
        <v>58</v>
      </c>
      <c r="H615" s="22" t="s">
        <v>10</v>
      </c>
      <c r="I615" s="30">
        <v>57.1359807105577</v>
      </c>
      <c r="J615" s="30">
        <v>57.11</v>
      </c>
      <c r="K615" s="22" t="s">
        <v>48</v>
      </c>
      <c r="L615" s="66" t="s">
        <v>193</v>
      </c>
      <c r="M615" s="67" t="s">
        <v>50</v>
      </c>
      <c r="N615" s="65" t="s">
        <v>51</v>
      </c>
      <c r="O615" s="68" t="s">
        <v>52</v>
      </c>
      <c r="P615" s="69"/>
      <c r="Q615" s="74"/>
      <c r="R615" s="77"/>
      <c r="S615" s="75"/>
      <c r="T615" s="78"/>
      <c r="U615" s="77"/>
      <c r="V615" s="28">
        <v>1.857383892</v>
      </c>
      <c r="W615" s="29">
        <v>38700</v>
      </c>
      <c r="X615" s="26"/>
      <c r="Y615" s="46"/>
      <c r="Z615" s="25"/>
      <c r="AA615" s="43"/>
      <c r="AB615" s="91">
        <f t="shared" si="18"/>
        <v>3225</v>
      </c>
      <c r="AC615" s="38">
        <f t="shared" si="19"/>
        <v>2257.5</v>
      </c>
    </row>
    <row r="616" ht="15" customHeight="1" spans="1:32">
      <c r="A616" s="15">
        <v>611</v>
      </c>
      <c r="B616" s="15" t="s">
        <v>42</v>
      </c>
      <c r="C616" s="15" t="s">
        <v>1194</v>
      </c>
      <c r="D616" s="22" t="s">
        <v>1299</v>
      </c>
      <c r="E616" s="22" t="s">
        <v>1300</v>
      </c>
      <c r="F616" s="22" t="s">
        <v>71</v>
      </c>
      <c r="G616" s="22" t="s">
        <v>47</v>
      </c>
      <c r="H616" s="22" t="s">
        <v>7</v>
      </c>
      <c r="I616" s="30">
        <v>88.0611093185474</v>
      </c>
      <c r="J616" s="30">
        <v>88.06</v>
      </c>
      <c r="K616" s="22" t="s">
        <v>48</v>
      </c>
      <c r="L616" s="66" t="s">
        <v>193</v>
      </c>
      <c r="M616" s="67" t="s">
        <v>50</v>
      </c>
      <c r="N616" s="65" t="s">
        <v>51</v>
      </c>
      <c r="O616" s="68" t="s">
        <v>52</v>
      </c>
      <c r="P616" s="69"/>
      <c r="Q616" s="74"/>
      <c r="R616" s="77"/>
      <c r="S616" s="75"/>
      <c r="T616" s="78"/>
      <c r="U616" s="77"/>
      <c r="V616" s="28">
        <v>1.8168476381328</v>
      </c>
      <c r="W616" s="29">
        <v>58400</v>
      </c>
      <c r="X616" s="26"/>
      <c r="Y616" s="46"/>
      <c r="Z616" s="25"/>
      <c r="AA616" s="43"/>
      <c r="AB616" s="91">
        <f t="shared" si="18"/>
        <v>4866.66666666667</v>
      </c>
      <c r="AC616" s="38">
        <f t="shared" si="19"/>
        <v>3406.66666666667</v>
      </c>
      <c r="AE616" s="1"/>
      <c r="AF616" s="1"/>
    </row>
    <row r="617" ht="15" customHeight="1" spans="1:32">
      <c r="A617" s="15">
        <v>612</v>
      </c>
      <c r="B617" s="15" t="s">
        <v>42</v>
      </c>
      <c r="C617" s="15" t="s">
        <v>1194</v>
      </c>
      <c r="D617" s="22" t="s">
        <v>1301</v>
      </c>
      <c r="E617" s="22" t="s">
        <v>1302</v>
      </c>
      <c r="F617" s="22" t="s">
        <v>46</v>
      </c>
      <c r="G617" s="22" t="s">
        <v>47</v>
      </c>
      <c r="H617" s="22" t="s">
        <v>7</v>
      </c>
      <c r="I617" s="30">
        <v>88.0611093185474</v>
      </c>
      <c r="J617" s="30">
        <v>88.06</v>
      </c>
      <c r="K617" s="22" t="s">
        <v>48</v>
      </c>
      <c r="L617" s="66" t="s">
        <v>210</v>
      </c>
      <c r="M617" s="67" t="s">
        <v>50</v>
      </c>
      <c r="N617" s="65" t="s">
        <v>51</v>
      </c>
      <c r="O617" s="68" t="s">
        <v>52</v>
      </c>
      <c r="P617" s="69"/>
      <c r="Q617" s="74"/>
      <c r="R617" s="77"/>
      <c r="S617" s="75"/>
      <c r="T617" s="78"/>
      <c r="U617" s="77"/>
      <c r="V617" s="28">
        <v>1.8910046845872</v>
      </c>
      <c r="W617" s="29">
        <v>60800</v>
      </c>
      <c r="X617" s="26"/>
      <c r="Y617" s="46"/>
      <c r="Z617" s="25"/>
      <c r="AA617" s="43"/>
      <c r="AB617" s="91">
        <f t="shared" si="18"/>
        <v>5066.66666666667</v>
      </c>
      <c r="AC617" s="38">
        <f t="shared" si="19"/>
        <v>3546.66666666667</v>
      </c>
      <c r="AE617" s="1"/>
      <c r="AF617" s="1"/>
    </row>
    <row r="618" ht="15" customHeight="1" spans="1:29">
      <c r="A618" s="15">
        <v>613</v>
      </c>
      <c r="B618" s="15" t="s">
        <v>42</v>
      </c>
      <c r="C618" s="15" t="s">
        <v>1194</v>
      </c>
      <c r="D618" s="22" t="s">
        <v>1303</v>
      </c>
      <c r="E618" s="22" t="s">
        <v>1304</v>
      </c>
      <c r="F618" s="22" t="s">
        <v>57</v>
      </c>
      <c r="G618" s="22" t="s">
        <v>58</v>
      </c>
      <c r="H618" s="22" t="s">
        <v>10</v>
      </c>
      <c r="I618" s="30">
        <v>57.1359807105577</v>
      </c>
      <c r="J618" s="30">
        <v>57.11</v>
      </c>
      <c r="K618" s="22" t="s">
        <v>48</v>
      </c>
      <c r="L618" s="66" t="s">
        <v>210</v>
      </c>
      <c r="M618" s="67" t="s">
        <v>50</v>
      </c>
      <c r="N618" s="65" t="s">
        <v>51</v>
      </c>
      <c r="O618" s="68" t="s">
        <v>52</v>
      </c>
      <c r="P618" s="69"/>
      <c r="Q618" s="74"/>
      <c r="R618" s="77"/>
      <c r="S618" s="75"/>
      <c r="T618" s="78"/>
      <c r="U618" s="77"/>
      <c r="V618" s="28">
        <v>1.857383892</v>
      </c>
      <c r="W618" s="29">
        <v>38700</v>
      </c>
      <c r="X618" s="26"/>
      <c r="Y618" s="46"/>
      <c r="Z618" s="25"/>
      <c r="AA618" s="43"/>
      <c r="AB618" s="91">
        <f t="shared" si="18"/>
        <v>3225</v>
      </c>
      <c r="AC618" s="38">
        <f t="shared" si="19"/>
        <v>2257.5</v>
      </c>
    </row>
    <row r="619" ht="15" customHeight="1" spans="1:29">
      <c r="A619" s="15">
        <v>614</v>
      </c>
      <c r="B619" s="15" t="s">
        <v>42</v>
      </c>
      <c r="C619" s="15" t="s">
        <v>1194</v>
      </c>
      <c r="D619" s="22" t="s">
        <v>1305</v>
      </c>
      <c r="E619" s="22" t="s">
        <v>1306</v>
      </c>
      <c r="F619" s="22" t="s">
        <v>57</v>
      </c>
      <c r="G619" s="22" t="s">
        <v>58</v>
      </c>
      <c r="H619" s="22" t="s">
        <v>10</v>
      </c>
      <c r="I619" s="30">
        <v>57.1359807105577</v>
      </c>
      <c r="J619" s="30">
        <v>57.13</v>
      </c>
      <c r="K619" s="22" t="s">
        <v>48</v>
      </c>
      <c r="L619" s="66" t="s">
        <v>210</v>
      </c>
      <c r="M619" s="67" t="s">
        <v>50</v>
      </c>
      <c r="N619" s="65" t="s">
        <v>51</v>
      </c>
      <c r="O619" s="68" t="s">
        <v>52</v>
      </c>
      <c r="P619" s="69"/>
      <c r="Q619" s="74"/>
      <c r="R619" s="77"/>
      <c r="S619" s="75"/>
      <c r="T619" s="78"/>
      <c r="U619" s="77"/>
      <c r="V619" s="28">
        <v>1.857346764</v>
      </c>
      <c r="W619" s="29">
        <v>38700</v>
      </c>
      <c r="X619" s="26"/>
      <c r="Y619" s="46"/>
      <c r="Z619" s="25"/>
      <c r="AA619" s="43"/>
      <c r="AB619" s="91">
        <f t="shared" si="18"/>
        <v>3225</v>
      </c>
      <c r="AC619" s="38">
        <f t="shared" si="19"/>
        <v>2257.5</v>
      </c>
    </row>
    <row r="620" ht="15" customHeight="1" spans="1:29">
      <c r="A620" s="15">
        <v>615</v>
      </c>
      <c r="B620" s="15" t="s">
        <v>42</v>
      </c>
      <c r="C620" s="15" t="s">
        <v>1194</v>
      </c>
      <c r="D620" s="22" t="s">
        <v>1307</v>
      </c>
      <c r="E620" s="22" t="s">
        <v>1308</v>
      </c>
      <c r="F620" s="22" t="s">
        <v>57</v>
      </c>
      <c r="G620" s="22" t="s">
        <v>58</v>
      </c>
      <c r="H620" s="22" t="s">
        <v>10</v>
      </c>
      <c r="I620" s="30">
        <v>57.1359807105577</v>
      </c>
      <c r="J620" s="30">
        <v>57.13</v>
      </c>
      <c r="K620" s="22" t="s">
        <v>48</v>
      </c>
      <c r="L620" s="66" t="s">
        <v>210</v>
      </c>
      <c r="M620" s="67" t="s">
        <v>50</v>
      </c>
      <c r="N620" s="65" t="s">
        <v>51</v>
      </c>
      <c r="O620" s="68" t="s">
        <v>52</v>
      </c>
      <c r="P620" s="69"/>
      <c r="Q620" s="74"/>
      <c r="R620" s="77"/>
      <c r="S620" s="75"/>
      <c r="T620" s="78"/>
      <c r="U620" s="77"/>
      <c r="V620" s="28">
        <v>1.857346764</v>
      </c>
      <c r="W620" s="29">
        <v>38700</v>
      </c>
      <c r="X620" s="26"/>
      <c r="Y620" s="46"/>
      <c r="Z620" s="25"/>
      <c r="AA620" s="43"/>
      <c r="AB620" s="91">
        <f t="shared" si="18"/>
        <v>3225</v>
      </c>
      <c r="AC620" s="38">
        <f t="shared" si="19"/>
        <v>2257.5</v>
      </c>
    </row>
    <row r="621" ht="15" customHeight="1" spans="1:29">
      <c r="A621" s="15">
        <v>616</v>
      </c>
      <c r="B621" s="15" t="s">
        <v>42</v>
      </c>
      <c r="C621" s="15" t="s">
        <v>1194</v>
      </c>
      <c r="D621" s="22" t="s">
        <v>1309</v>
      </c>
      <c r="E621" s="22" t="s">
        <v>1310</v>
      </c>
      <c r="F621" s="22" t="s">
        <v>57</v>
      </c>
      <c r="G621" s="22" t="s">
        <v>58</v>
      </c>
      <c r="H621" s="22" t="s">
        <v>10</v>
      </c>
      <c r="I621" s="30">
        <v>57.1359807105577</v>
      </c>
      <c r="J621" s="30">
        <v>57.11</v>
      </c>
      <c r="K621" s="22" t="s">
        <v>48</v>
      </c>
      <c r="L621" s="66" t="s">
        <v>210</v>
      </c>
      <c r="M621" s="67" t="s">
        <v>50</v>
      </c>
      <c r="N621" s="65" t="s">
        <v>51</v>
      </c>
      <c r="O621" s="68" t="s">
        <v>52</v>
      </c>
      <c r="P621" s="69"/>
      <c r="Q621" s="74"/>
      <c r="R621" s="77"/>
      <c r="S621" s="75"/>
      <c r="T621" s="78"/>
      <c r="U621" s="77"/>
      <c r="V621" s="28">
        <v>1.857383892</v>
      </c>
      <c r="W621" s="29">
        <v>38700</v>
      </c>
      <c r="X621" s="26"/>
      <c r="Y621" s="46"/>
      <c r="Z621" s="25"/>
      <c r="AA621" s="43"/>
      <c r="AB621" s="91">
        <f t="shared" si="18"/>
        <v>3225</v>
      </c>
      <c r="AC621" s="38">
        <f t="shared" si="19"/>
        <v>2257.5</v>
      </c>
    </row>
    <row r="622" ht="15" customHeight="1" spans="1:32">
      <c r="A622" s="15">
        <v>617</v>
      </c>
      <c r="B622" s="15" t="s">
        <v>42</v>
      </c>
      <c r="C622" s="15" t="s">
        <v>1194</v>
      </c>
      <c r="D622" s="22" t="s">
        <v>1311</v>
      </c>
      <c r="E622" s="22" t="s">
        <v>1312</v>
      </c>
      <c r="F622" s="22" t="s">
        <v>71</v>
      </c>
      <c r="G622" s="22" t="s">
        <v>47</v>
      </c>
      <c r="H622" s="22" t="s">
        <v>7</v>
      </c>
      <c r="I622" s="30">
        <v>88.0611093185474</v>
      </c>
      <c r="J622" s="30">
        <v>88.06</v>
      </c>
      <c r="K622" s="22" t="s">
        <v>48</v>
      </c>
      <c r="L622" s="66" t="s">
        <v>210</v>
      </c>
      <c r="M622" s="67" t="s">
        <v>50</v>
      </c>
      <c r="N622" s="65" t="s">
        <v>51</v>
      </c>
      <c r="O622" s="68" t="s">
        <v>52</v>
      </c>
      <c r="P622" s="69"/>
      <c r="Q622" s="74"/>
      <c r="R622" s="77"/>
      <c r="S622" s="75"/>
      <c r="T622" s="78"/>
      <c r="U622" s="77"/>
      <c r="V622" s="28">
        <v>1.8168476381328</v>
      </c>
      <c r="W622" s="29">
        <v>58400</v>
      </c>
      <c r="X622" s="26"/>
      <c r="Y622" s="46"/>
      <c r="Z622" s="25"/>
      <c r="AA622" s="43"/>
      <c r="AB622" s="91">
        <f t="shared" si="18"/>
        <v>4866.66666666667</v>
      </c>
      <c r="AC622" s="38">
        <f t="shared" si="19"/>
        <v>3406.66666666667</v>
      </c>
      <c r="AE622" s="1"/>
      <c r="AF622" s="1"/>
    </row>
    <row r="623" ht="15" customHeight="1" spans="1:32">
      <c r="A623" s="15">
        <v>618</v>
      </c>
      <c r="B623" s="15" t="s">
        <v>42</v>
      </c>
      <c r="C623" s="15" t="s">
        <v>1194</v>
      </c>
      <c r="D623" s="22" t="s">
        <v>1313</v>
      </c>
      <c r="E623" s="22" t="s">
        <v>1314</v>
      </c>
      <c r="F623" s="22" t="s">
        <v>46</v>
      </c>
      <c r="G623" s="22" t="s">
        <v>47</v>
      </c>
      <c r="H623" s="22" t="s">
        <v>7</v>
      </c>
      <c r="I623" s="30">
        <v>88.0611093185474</v>
      </c>
      <c r="J623" s="30">
        <v>88.06</v>
      </c>
      <c r="K623" s="22" t="s">
        <v>48</v>
      </c>
      <c r="L623" s="66" t="s">
        <v>227</v>
      </c>
      <c r="M623" s="67" t="s">
        <v>50</v>
      </c>
      <c r="N623" s="65" t="s">
        <v>51</v>
      </c>
      <c r="O623" s="68" t="s">
        <v>52</v>
      </c>
      <c r="P623" s="69"/>
      <c r="Q623" s="74"/>
      <c r="R623" s="77"/>
      <c r="S623" s="75"/>
      <c r="T623" s="78"/>
      <c r="U623" s="77"/>
      <c r="V623" s="28">
        <v>1.8910046845872</v>
      </c>
      <c r="W623" s="29">
        <v>60800</v>
      </c>
      <c r="X623" s="26"/>
      <c r="Y623" s="46"/>
      <c r="Z623" s="25"/>
      <c r="AA623" s="43"/>
      <c r="AB623" s="91">
        <f t="shared" si="18"/>
        <v>5066.66666666667</v>
      </c>
      <c r="AC623" s="38">
        <f t="shared" si="19"/>
        <v>3546.66666666667</v>
      </c>
      <c r="AE623" s="1"/>
      <c r="AF623" s="1"/>
    </row>
    <row r="624" ht="15" customHeight="1" spans="1:29">
      <c r="A624" s="15">
        <v>619</v>
      </c>
      <c r="B624" s="15" t="s">
        <v>42</v>
      </c>
      <c r="C624" s="15" t="s">
        <v>1194</v>
      </c>
      <c r="D624" s="22" t="s">
        <v>1315</v>
      </c>
      <c r="E624" s="22" t="s">
        <v>1316</v>
      </c>
      <c r="F624" s="22" t="s">
        <v>57</v>
      </c>
      <c r="G624" s="22" t="s">
        <v>58</v>
      </c>
      <c r="H624" s="22" t="s">
        <v>10</v>
      </c>
      <c r="I624" s="30">
        <v>57.1359807105577</v>
      </c>
      <c r="J624" s="30">
        <v>57.11</v>
      </c>
      <c r="K624" s="22" t="s">
        <v>48</v>
      </c>
      <c r="L624" s="66" t="s">
        <v>227</v>
      </c>
      <c r="M624" s="67" t="s">
        <v>50</v>
      </c>
      <c r="N624" s="65" t="s">
        <v>51</v>
      </c>
      <c r="O624" s="68" t="s">
        <v>52</v>
      </c>
      <c r="P624" s="69"/>
      <c r="Q624" s="74"/>
      <c r="R624" s="77"/>
      <c r="S624" s="75"/>
      <c r="T624" s="78"/>
      <c r="U624" s="77"/>
      <c r="V624" s="28">
        <v>1.857383892</v>
      </c>
      <c r="W624" s="29">
        <v>38700</v>
      </c>
      <c r="X624" s="26"/>
      <c r="Y624" s="46"/>
      <c r="Z624" s="25"/>
      <c r="AA624" s="43"/>
      <c r="AB624" s="91">
        <f t="shared" si="18"/>
        <v>3225</v>
      </c>
      <c r="AC624" s="38">
        <f t="shared" si="19"/>
        <v>2257.5</v>
      </c>
    </row>
    <row r="625" ht="15" customHeight="1" spans="1:29">
      <c r="A625" s="15">
        <v>620</v>
      </c>
      <c r="B625" s="15" t="s">
        <v>42</v>
      </c>
      <c r="C625" s="15" t="s">
        <v>1194</v>
      </c>
      <c r="D625" s="22" t="s">
        <v>1317</v>
      </c>
      <c r="E625" s="22" t="s">
        <v>1318</v>
      </c>
      <c r="F625" s="22" t="s">
        <v>57</v>
      </c>
      <c r="G625" s="22" t="s">
        <v>58</v>
      </c>
      <c r="H625" s="22" t="s">
        <v>10</v>
      </c>
      <c r="I625" s="30">
        <v>57.1359807105577</v>
      </c>
      <c r="J625" s="30">
        <v>57.13</v>
      </c>
      <c r="K625" s="22" t="s">
        <v>48</v>
      </c>
      <c r="L625" s="66" t="s">
        <v>227</v>
      </c>
      <c r="M625" s="67" t="s">
        <v>50</v>
      </c>
      <c r="N625" s="65" t="s">
        <v>51</v>
      </c>
      <c r="O625" s="68" t="s">
        <v>52</v>
      </c>
      <c r="P625" s="69"/>
      <c r="Q625" s="74"/>
      <c r="R625" s="77"/>
      <c r="S625" s="75"/>
      <c r="T625" s="78"/>
      <c r="U625" s="77"/>
      <c r="V625" s="28">
        <v>1.857346764</v>
      </c>
      <c r="W625" s="29">
        <v>38700</v>
      </c>
      <c r="X625" s="26"/>
      <c r="Y625" s="46"/>
      <c r="Z625" s="25"/>
      <c r="AA625" s="43"/>
      <c r="AB625" s="91">
        <f t="shared" si="18"/>
        <v>3225</v>
      </c>
      <c r="AC625" s="38">
        <f t="shared" si="19"/>
        <v>2257.5</v>
      </c>
    </row>
    <row r="626" ht="15" customHeight="1" spans="1:29">
      <c r="A626" s="15">
        <v>621</v>
      </c>
      <c r="B626" s="15" t="s">
        <v>42</v>
      </c>
      <c r="C626" s="15" t="s">
        <v>1194</v>
      </c>
      <c r="D626" s="22" t="s">
        <v>1319</v>
      </c>
      <c r="E626" s="22" t="s">
        <v>1320</v>
      </c>
      <c r="F626" s="22" t="s">
        <v>57</v>
      </c>
      <c r="G626" s="22" t="s">
        <v>58</v>
      </c>
      <c r="H626" s="22" t="s">
        <v>10</v>
      </c>
      <c r="I626" s="30">
        <v>57.1359807105577</v>
      </c>
      <c r="J626" s="30">
        <v>57.13</v>
      </c>
      <c r="K626" s="22" t="s">
        <v>48</v>
      </c>
      <c r="L626" s="66" t="s">
        <v>227</v>
      </c>
      <c r="M626" s="67" t="s">
        <v>50</v>
      </c>
      <c r="N626" s="65" t="s">
        <v>51</v>
      </c>
      <c r="O626" s="68" t="s">
        <v>52</v>
      </c>
      <c r="P626" s="69"/>
      <c r="Q626" s="74"/>
      <c r="R626" s="77"/>
      <c r="S626" s="75"/>
      <c r="T626" s="78"/>
      <c r="U626" s="77"/>
      <c r="V626" s="28">
        <v>1.857346764</v>
      </c>
      <c r="W626" s="29">
        <v>38700</v>
      </c>
      <c r="X626" s="26"/>
      <c r="Y626" s="46"/>
      <c r="Z626" s="25"/>
      <c r="AA626" s="43"/>
      <c r="AB626" s="91">
        <f t="shared" si="18"/>
        <v>3225</v>
      </c>
      <c r="AC626" s="38">
        <f t="shared" si="19"/>
        <v>2257.5</v>
      </c>
    </row>
    <row r="627" ht="15" customHeight="1" spans="1:29">
      <c r="A627" s="15">
        <v>622</v>
      </c>
      <c r="B627" s="15" t="s">
        <v>42</v>
      </c>
      <c r="C627" s="15" t="s">
        <v>1194</v>
      </c>
      <c r="D627" s="22" t="s">
        <v>1321</v>
      </c>
      <c r="E627" s="22" t="s">
        <v>1322</v>
      </c>
      <c r="F627" s="22" t="s">
        <v>57</v>
      </c>
      <c r="G627" s="22" t="s">
        <v>58</v>
      </c>
      <c r="H627" s="22" t="s">
        <v>10</v>
      </c>
      <c r="I627" s="30">
        <v>57.1359807105577</v>
      </c>
      <c r="J627" s="30">
        <v>57.11</v>
      </c>
      <c r="K627" s="22" t="s">
        <v>48</v>
      </c>
      <c r="L627" s="66" t="s">
        <v>227</v>
      </c>
      <c r="M627" s="67" t="s">
        <v>50</v>
      </c>
      <c r="N627" s="65" t="s">
        <v>51</v>
      </c>
      <c r="O627" s="68" t="s">
        <v>52</v>
      </c>
      <c r="P627" s="69"/>
      <c r="Q627" s="74"/>
      <c r="R627" s="77"/>
      <c r="S627" s="75"/>
      <c r="T627" s="78"/>
      <c r="U627" s="77"/>
      <c r="V627" s="28">
        <v>1.857383892</v>
      </c>
      <c r="W627" s="29">
        <v>38700</v>
      </c>
      <c r="X627" s="26"/>
      <c r="Y627" s="46"/>
      <c r="Z627" s="25"/>
      <c r="AA627" s="43"/>
      <c r="AB627" s="91">
        <f t="shared" si="18"/>
        <v>3225</v>
      </c>
      <c r="AC627" s="38">
        <f t="shared" si="19"/>
        <v>2257.5</v>
      </c>
    </row>
    <row r="628" ht="15" customHeight="1" spans="1:32">
      <c r="A628" s="15">
        <v>623</v>
      </c>
      <c r="B628" s="15" t="s">
        <v>42</v>
      </c>
      <c r="C628" s="15" t="s">
        <v>1194</v>
      </c>
      <c r="D628" s="22" t="s">
        <v>1323</v>
      </c>
      <c r="E628" s="22" t="s">
        <v>1324</v>
      </c>
      <c r="F628" s="22" t="s">
        <v>71</v>
      </c>
      <c r="G628" s="22" t="s">
        <v>47</v>
      </c>
      <c r="H628" s="22" t="s">
        <v>7</v>
      </c>
      <c r="I628" s="30">
        <v>88.0611093185474</v>
      </c>
      <c r="J628" s="30">
        <v>88.06</v>
      </c>
      <c r="K628" s="22" t="s">
        <v>48</v>
      </c>
      <c r="L628" s="66" t="s">
        <v>227</v>
      </c>
      <c r="M628" s="67" t="s">
        <v>50</v>
      </c>
      <c r="N628" s="65" t="s">
        <v>51</v>
      </c>
      <c r="O628" s="68" t="s">
        <v>52</v>
      </c>
      <c r="P628" s="69"/>
      <c r="Q628" s="74"/>
      <c r="R628" s="77"/>
      <c r="S628" s="75"/>
      <c r="T628" s="78"/>
      <c r="U628" s="77"/>
      <c r="V628" s="28">
        <v>1.8168476381328</v>
      </c>
      <c r="W628" s="29">
        <v>58400</v>
      </c>
      <c r="X628" s="26"/>
      <c r="Y628" s="46"/>
      <c r="Z628" s="25"/>
      <c r="AA628" s="43"/>
      <c r="AB628" s="91">
        <f t="shared" si="18"/>
        <v>4866.66666666667</v>
      </c>
      <c r="AC628" s="38">
        <f t="shared" si="19"/>
        <v>3406.66666666667</v>
      </c>
      <c r="AE628" s="1"/>
      <c r="AF628" s="1"/>
    </row>
    <row r="629" ht="15" customHeight="1" spans="1:32">
      <c r="A629" s="15">
        <v>624</v>
      </c>
      <c r="B629" s="15" t="s">
        <v>42</v>
      </c>
      <c r="C629" s="15" t="s">
        <v>1194</v>
      </c>
      <c r="D629" s="22" t="s">
        <v>1325</v>
      </c>
      <c r="E629" s="22" t="s">
        <v>1326</v>
      </c>
      <c r="F629" s="22" t="s">
        <v>46</v>
      </c>
      <c r="G629" s="22" t="s">
        <v>47</v>
      </c>
      <c r="H629" s="22" t="s">
        <v>7</v>
      </c>
      <c r="I629" s="30">
        <v>88.0611093185474</v>
      </c>
      <c r="J629" s="30">
        <v>88.06</v>
      </c>
      <c r="K629" s="22" t="s">
        <v>48</v>
      </c>
      <c r="L629" s="66" t="s">
        <v>244</v>
      </c>
      <c r="M629" s="67" t="s">
        <v>50</v>
      </c>
      <c r="N629" s="65" t="s">
        <v>51</v>
      </c>
      <c r="O629" s="68" t="s">
        <v>52</v>
      </c>
      <c r="P629" s="69"/>
      <c r="Q629" s="74"/>
      <c r="R629" s="77"/>
      <c r="S629" s="75"/>
      <c r="T629" s="78"/>
      <c r="U629" s="77"/>
      <c r="V629" s="28">
        <v>1.85392616136</v>
      </c>
      <c r="W629" s="29">
        <v>59600</v>
      </c>
      <c r="X629" s="26"/>
      <c r="Y629" s="46"/>
      <c r="Z629" s="25"/>
      <c r="AA629" s="43"/>
      <c r="AB629" s="91">
        <f t="shared" si="18"/>
        <v>4966.66666666667</v>
      </c>
      <c r="AC629" s="38">
        <f t="shared" si="19"/>
        <v>3476.66666666667</v>
      </c>
      <c r="AE629" s="1"/>
      <c r="AF629" s="1"/>
    </row>
    <row r="630" ht="15" customHeight="1" spans="1:29">
      <c r="A630" s="15">
        <v>625</v>
      </c>
      <c r="B630" s="15" t="s">
        <v>42</v>
      </c>
      <c r="C630" s="15" t="s">
        <v>1194</v>
      </c>
      <c r="D630" s="22" t="s">
        <v>1327</v>
      </c>
      <c r="E630" s="22" t="s">
        <v>1328</v>
      </c>
      <c r="F630" s="22" t="s">
        <v>57</v>
      </c>
      <c r="G630" s="22" t="s">
        <v>58</v>
      </c>
      <c r="H630" s="22" t="s">
        <v>10</v>
      </c>
      <c r="I630" s="30">
        <v>57.1359807105577</v>
      </c>
      <c r="J630" s="30">
        <v>57.11</v>
      </c>
      <c r="K630" s="22" t="s">
        <v>48</v>
      </c>
      <c r="L630" s="66" t="s">
        <v>244</v>
      </c>
      <c r="M630" s="67" t="s">
        <v>50</v>
      </c>
      <c r="N630" s="65" t="s">
        <v>51</v>
      </c>
      <c r="O630" s="68" t="s">
        <v>52</v>
      </c>
      <c r="P630" s="69"/>
      <c r="Q630" s="74"/>
      <c r="R630" s="77"/>
      <c r="S630" s="75"/>
      <c r="T630" s="78"/>
      <c r="U630" s="77"/>
      <c r="V630" s="28">
        <v>1.8209646</v>
      </c>
      <c r="W630" s="29">
        <v>38000</v>
      </c>
      <c r="X630" s="26"/>
      <c r="Y630" s="46"/>
      <c r="Z630" s="25"/>
      <c r="AA630" s="43"/>
      <c r="AB630" s="91">
        <f t="shared" si="18"/>
        <v>3166.66666666667</v>
      </c>
      <c r="AC630" s="38">
        <f t="shared" si="19"/>
        <v>2216.66666666667</v>
      </c>
    </row>
    <row r="631" ht="15" customHeight="1" spans="1:29">
      <c r="A631" s="15">
        <v>626</v>
      </c>
      <c r="B631" s="15" t="s">
        <v>42</v>
      </c>
      <c r="C631" s="15" t="s">
        <v>1194</v>
      </c>
      <c r="D631" s="22" t="s">
        <v>1329</v>
      </c>
      <c r="E631" s="22" t="s">
        <v>1330</v>
      </c>
      <c r="F631" s="22" t="s">
        <v>57</v>
      </c>
      <c r="G631" s="22" t="s">
        <v>58</v>
      </c>
      <c r="H631" s="22" t="s">
        <v>10</v>
      </c>
      <c r="I631" s="30">
        <v>57.1359807105577</v>
      </c>
      <c r="J631" s="30">
        <v>57.13</v>
      </c>
      <c r="K631" s="22" t="s">
        <v>48</v>
      </c>
      <c r="L631" s="66" t="s">
        <v>244</v>
      </c>
      <c r="M631" s="67" t="s">
        <v>50</v>
      </c>
      <c r="N631" s="65" t="s">
        <v>51</v>
      </c>
      <c r="O631" s="68" t="s">
        <v>52</v>
      </c>
      <c r="P631" s="69"/>
      <c r="Q631" s="74"/>
      <c r="R631" s="77"/>
      <c r="S631" s="75"/>
      <c r="T631" s="78"/>
      <c r="U631" s="77"/>
      <c r="V631" s="28">
        <v>1.8209282</v>
      </c>
      <c r="W631" s="29">
        <v>38000</v>
      </c>
      <c r="X631" s="26"/>
      <c r="Y631" s="46"/>
      <c r="Z631" s="25"/>
      <c r="AA631" s="43"/>
      <c r="AB631" s="91">
        <f t="shared" si="18"/>
        <v>3166.66666666667</v>
      </c>
      <c r="AC631" s="38">
        <f t="shared" si="19"/>
        <v>2216.66666666667</v>
      </c>
    </row>
    <row r="632" ht="15" customHeight="1" spans="1:29">
      <c r="A632" s="15">
        <v>627</v>
      </c>
      <c r="B632" s="15" t="s">
        <v>42</v>
      </c>
      <c r="C632" s="15" t="s">
        <v>1194</v>
      </c>
      <c r="D632" s="22" t="s">
        <v>1331</v>
      </c>
      <c r="E632" s="22" t="s">
        <v>1332</v>
      </c>
      <c r="F632" s="22" t="s">
        <v>57</v>
      </c>
      <c r="G632" s="22" t="s">
        <v>58</v>
      </c>
      <c r="H632" s="22" t="s">
        <v>10</v>
      </c>
      <c r="I632" s="30">
        <v>57.1359807105577</v>
      </c>
      <c r="J632" s="30">
        <v>57.13</v>
      </c>
      <c r="K632" s="22" t="s">
        <v>48</v>
      </c>
      <c r="L632" s="66" t="s">
        <v>244</v>
      </c>
      <c r="M632" s="67" t="s">
        <v>50</v>
      </c>
      <c r="N632" s="65" t="s">
        <v>51</v>
      </c>
      <c r="O632" s="68" t="s">
        <v>52</v>
      </c>
      <c r="P632" s="69"/>
      <c r="Q632" s="74"/>
      <c r="R632" s="77"/>
      <c r="S632" s="75"/>
      <c r="T632" s="78"/>
      <c r="U632" s="77"/>
      <c r="V632" s="28">
        <v>1.8209282</v>
      </c>
      <c r="W632" s="29">
        <v>38000</v>
      </c>
      <c r="X632" s="26"/>
      <c r="Y632" s="46"/>
      <c r="Z632" s="25"/>
      <c r="AA632" s="43"/>
      <c r="AB632" s="91">
        <f t="shared" si="18"/>
        <v>3166.66666666667</v>
      </c>
      <c r="AC632" s="38">
        <f t="shared" si="19"/>
        <v>2216.66666666667</v>
      </c>
    </row>
    <row r="633" ht="15" customHeight="1" spans="1:29">
      <c r="A633" s="15">
        <v>628</v>
      </c>
      <c r="B633" s="15" t="s">
        <v>42</v>
      </c>
      <c r="C633" s="15" t="s">
        <v>1194</v>
      </c>
      <c r="D633" s="22" t="s">
        <v>1333</v>
      </c>
      <c r="E633" s="22" t="s">
        <v>1334</v>
      </c>
      <c r="F633" s="22" t="s">
        <v>57</v>
      </c>
      <c r="G633" s="22" t="s">
        <v>58</v>
      </c>
      <c r="H633" s="22" t="s">
        <v>10</v>
      </c>
      <c r="I633" s="30">
        <v>57.1359807105577</v>
      </c>
      <c r="J633" s="30">
        <v>57.11</v>
      </c>
      <c r="K633" s="22" t="s">
        <v>48</v>
      </c>
      <c r="L633" s="66" t="s">
        <v>244</v>
      </c>
      <c r="M633" s="67" t="s">
        <v>50</v>
      </c>
      <c r="N633" s="65" t="s">
        <v>51</v>
      </c>
      <c r="O633" s="68" t="s">
        <v>52</v>
      </c>
      <c r="P633" s="69"/>
      <c r="Q633" s="74"/>
      <c r="R633" s="77"/>
      <c r="S633" s="75"/>
      <c r="T633" s="78"/>
      <c r="U633" s="77"/>
      <c r="V633" s="28">
        <v>1.8209646</v>
      </c>
      <c r="W633" s="29">
        <v>38000</v>
      </c>
      <c r="X633" s="26"/>
      <c r="Y633" s="46"/>
      <c r="Z633" s="25"/>
      <c r="AA633" s="43"/>
      <c r="AB633" s="91">
        <f t="shared" si="18"/>
        <v>3166.66666666667</v>
      </c>
      <c r="AC633" s="38">
        <f t="shared" si="19"/>
        <v>2216.66666666667</v>
      </c>
    </row>
    <row r="634" ht="15" customHeight="1" spans="1:32">
      <c r="A634" s="15">
        <v>629</v>
      </c>
      <c r="B634" s="15" t="s">
        <v>42</v>
      </c>
      <c r="C634" s="15" t="s">
        <v>1194</v>
      </c>
      <c r="D634" s="22" t="s">
        <v>1335</v>
      </c>
      <c r="E634" s="22" t="s">
        <v>1336</v>
      </c>
      <c r="F634" s="22" t="s">
        <v>71</v>
      </c>
      <c r="G634" s="22" t="s">
        <v>47</v>
      </c>
      <c r="H634" s="22" t="s">
        <v>7</v>
      </c>
      <c r="I634" s="30">
        <v>88.0611093185474</v>
      </c>
      <c r="J634" s="30">
        <v>88.06</v>
      </c>
      <c r="K634" s="22" t="s">
        <v>48</v>
      </c>
      <c r="L634" s="66" t="s">
        <v>244</v>
      </c>
      <c r="M634" s="67" t="s">
        <v>50</v>
      </c>
      <c r="N634" s="65" t="s">
        <v>51</v>
      </c>
      <c r="O634" s="68" t="s">
        <v>52</v>
      </c>
      <c r="P634" s="69"/>
      <c r="Q634" s="74"/>
      <c r="R634" s="77"/>
      <c r="S634" s="75"/>
      <c r="T634" s="78"/>
      <c r="U634" s="77"/>
      <c r="V634" s="28">
        <v>1.78122317464</v>
      </c>
      <c r="W634" s="29">
        <v>57300</v>
      </c>
      <c r="X634" s="26"/>
      <c r="Y634" s="46"/>
      <c r="Z634" s="25"/>
      <c r="AA634" s="43"/>
      <c r="AB634" s="91">
        <f t="shared" si="18"/>
        <v>4775</v>
      </c>
      <c r="AC634" s="38">
        <f t="shared" si="19"/>
        <v>3342.5</v>
      </c>
      <c r="AE634" s="1"/>
      <c r="AF634" s="1"/>
    </row>
    <row r="635" ht="15" customHeight="1" spans="1:32">
      <c r="A635" s="15">
        <v>630</v>
      </c>
      <c r="B635" s="15" t="s">
        <v>42</v>
      </c>
      <c r="C635" s="15" t="s">
        <v>1194</v>
      </c>
      <c r="D635" s="22" t="s">
        <v>1337</v>
      </c>
      <c r="E635" s="22" t="s">
        <v>1338</v>
      </c>
      <c r="F635" s="22" t="s">
        <v>46</v>
      </c>
      <c r="G635" s="22" t="s">
        <v>47</v>
      </c>
      <c r="H635" s="22" t="s">
        <v>7</v>
      </c>
      <c r="I635" s="30">
        <v>88.0611093185474</v>
      </c>
      <c r="J635" s="30">
        <v>88.06</v>
      </c>
      <c r="K635" s="22" t="s">
        <v>48</v>
      </c>
      <c r="L635" s="66" t="s">
        <v>261</v>
      </c>
      <c r="M635" s="67" t="s">
        <v>50</v>
      </c>
      <c r="N635" s="65" t="s">
        <v>51</v>
      </c>
      <c r="O635" s="68" t="s">
        <v>52</v>
      </c>
      <c r="P635" s="69"/>
      <c r="Q635" s="74"/>
      <c r="R635" s="77"/>
      <c r="S635" s="75"/>
      <c r="T635" s="78"/>
      <c r="U635" s="77"/>
      <c r="V635" s="28">
        <v>1.85392616136</v>
      </c>
      <c r="W635" s="29">
        <v>59600</v>
      </c>
      <c r="X635" s="26"/>
      <c r="Y635" s="46"/>
      <c r="Z635" s="25"/>
      <c r="AA635" s="43"/>
      <c r="AB635" s="91">
        <f t="shared" si="18"/>
        <v>4966.66666666667</v>
      </c>
      <c r="AC635" s="38">
        <f t="shared" si="19"/>
        <v>3476.66666666667</v>
      </c>
      <c r="AE635" s="1"/>
      <c r="AF635" s="1"/>
    </row>
    <row r="636" ht="15" customHeight="1" spans="1:29">
      <c r="A636" s="15">
        <v>631</v>
      </c>
      <c r="B636" s="15" t="s">
        <v>42</v>
      </c>
      <c r="C636" s="15" t="s">
        <v>1194</v>
      </c>
      <c r="D636" s="22" t="s">
        <v>1339</v>
      </c>
      <c r="E636" s="22" t="s">
        <v>1340</v>
      </c>
      <c r="F636" s="22" t="s">
        <v>57</v>
      </c>
      <c r="G636" s="22" t="s">
        <v>58</v>
      </c>
      <c r="H636" s="22" t="s">
        <v>10</v>
      </c>
      <c r="I636" s="30">
        <v>57.1359807105577</v>
      </c>
      <c r="J636" s="30">
        <v>57.11</v>
      </c>
      <c r="K636" s="22" t="s">
        <v>48</v>
      </c>
      <c r="L636" s="66" t="s">
        <v>261</v>
      </c>
      <c r="M636" s="67" t="s">
        <v>50</v>
      </c>
      <c r="N636" s="65" t="s">
        <v>51</v>
      </c>
      <c r="O636" s="68" t="s">
        <v>52</v>
      </c>
      <c r="P636" s="69"/>
      <c r="Q636" s="74"/>
      <c r="R636" s="77"/>
      <c r="S636" s="75"/>
      <c r="T636" s="78"/>
      <c r="U636" s="77"/>
      <c r="V636" s="28">
        <v>1.8209646</v>
      </c>
      <c r="W636" s="29">
        <v>38000</v>
      </c>
      <c r="X636" s="26"/>
      <c r="Y636" s="46"/>
      <c r="Z636" s="25"/>
      <c r="AA636" s="43"/>
      <c r="AB636" s="91">
        <f t="shared" si="18"/>
        <v>3166.66666666667</v>
      </c>
      <c r="AC636" s="38">
        <f t="shared" si="19"/>
        <v>2216.66666666667</v>
      </c>
    </row>
    <row r="637" ht="15" customHeight="1" spans="1:29">
      <c r="A637" s="15">
        <v>632</v>
      </c>
      <c r="B637" s="15" t="s">
        <v>42</v>
      </c>
      <c r="C637" s="15" t="s">
        <v>1194</v>
      </c>
      <c r="D637" s="22" t="s">
        <v>1341</v>
      </c>
      <c r="E637" s="22" t="s">
        <v>1342</v>
      </c>
      <c r="F637" s="22" t="s">
        <v>57</v>
      </c>
      <c r="G637" s="22" t="s">
        <v>58</v>
      </c>
      <c r="H637" s="22" t="s">
        <v>10</v>
      </c>
      <c r="I637" s="30">
        <v>57.1359807105577</v>
      </c>
      <c r="J637" s="30">
        <v>57.13</v>
      </c>
      <c r="K637" s="22" t="s">
        <v>48</v>
      </c>
      <c r="L637" s="66" t="s">
        <v>261</v>
      </c>
      <c r="M637" s="67" t="s">
        <v>50</v>
      </c>
      <c r="N637" s="65" t="s">
        <v>51</v>
      </c>
      <c r="O637" s="68" t="s">
        <v>52</v>
      </c>
      <c r="P637" s="69"/>
      <c r="Q637" s="74"/>
      <c r="R637" s="77"/>
      <c r="S637" s="75"/>
      <c r="T637" s="78"/>
      <c r="U637" s="77"/>
      <c r="V637" s="28">
        <v>1.8209282</v>
      </c>
      <c r="W637" s="29">
        <v>38000</v>
      </c>
      <c r="X637" s="26"/>
      <c r="Y637" s="46"/>
      <c r="Z637" s="25"/>
      <c r="AA637" s="43"/>
      <c r="AB637" s="91">
        <f t="shared" si="18"/>
        <v>3166.66666666667</v>
      </c>
      <c r="AC637" s="38">
        <f t="shared" si="19"/>
        <v>2216.66666666667</v>
      </c>
    </row>
    <row r="638" ht="15" customHeight="1" spans="1:29">
      <c r="A638" s="15">
        <v>633</v>
      </c>
      <c r="B638" s="15" t="s">
        <v>42</v>
      </c>
      <c r="C638" s="15" t="s">
        <v>1194</v>
      </c>
      <c r="D638" s="22" t="s">
        <v>1343</v>
      </c>
      <c r="E638" s="22" t="s">
        <v>1344</v>
      </c>
      <c r="F638" s="22" t="s">
        <v>57</v>
      </c>
      <c r="G638" s="22" t="s">
        <v>58</v>
      </c>
      <c r="H638" s="22" t="s">
        <v>10</v>
      </c>
      <c r="I638" s="30">
        <v>57.1359807105577</v>
      </c>
      <c r="J638" s="30">
        <v>57.13</v>
      </c>
      <c r="K638" s="22" t="s">
        <v>48</v>
      </c>
      <c r="L638" s="66" t="s">
        <v>261</v>
      </c>
      <c r="M638" s="67" t="s">
        <v>50</v>
      </c>
      <c r="N638" s="65" t="s">
        <v>51</v>
      </c>
      <c r="O638" s="68" t="s">
        <v>52</v>
      </c>
      <c r="P638" s="69"/>
      <c r="Q638" s="74"/>
      <c r="R638" s="77"/>
      <c r="S638" s="75"/>
      <c r="T638" s="78"/>
      <c r="U638" s="77"/>
      <c r="V638" s="28">
        <v>1.8209282</v>
      </c>
      <c r="W638" s="29">
        <v>38000</v>
      </c>
      <c r="X638" s="26"/>
      <c r="Y638" s="46"/>
      <c r="Z638" s="25"/>
      <c r="AA638" s="43"/>
      <c r="AB638" s="91">
        <f t="shared" si="18"/>
        <v>3166.66666666667</v>
      </c>
      <c r="AC638" s="38">
        <f t="shared" si="19"/>
        <v>2216.66666666667</v>
      </c>
    </row>
    <row r="639" ht="15" customHeight="1" spans="1:29">
      <c r="A639" s="15">
        <v>634</v>
      </c>
      <c r="B639" s="15" t="s">
        <v>42</v>
      </c>
      <c r="C639" s="15" t="s">
        <v>1194</v>
      </c>
      <c r="D639" s="22" t="s">
        <v>1345</v>
      </c>
      <c r="E639" s="22" t="s">
        <v>1346</v>
      </c>
      <c r="F639" s="22" t="s">
        <v>57</v>
      </c>
      <c r="G639" s="22" t="s">
        <v>58</v>
      </c>
      <c r="H639" s="22" t="s">
        <v>10</v>
      </c>
      <c r="I639" s="30">
        <v>57.1359807105577</v>
      </c>
      <c r="J639" s="30">
        <v>57.11</v>
      </c>
      <c r="K639" s="22" t="s">
        <v>48</v>
      </c>
      <c r="L639" s="66" t="s">
        <v>261</v>
      </c>
      <c r="M639" s="67" t="s">
        <v>50</v>
      </c>
      <c r="N639" s="65" t="s">
        <v>51</v>
      </c>
      <c r="O639" s="68" t="s">
        <v>52</v>
      </c>
      <c r="P639" s="69"/>
      <c r="Q639" s="74"/>
      <c r="R639" s="77"/>
      <c r="S639" s="75"/>
      <c r="T639" s="78"/>
      <c r="U639" s="77"/>
      <c r="V639" s="28">
        <v>1.8209646</v>
      </c>
      <c r="W639" s="29">
        <v>38000</v>
      </c>
      <c r="X639" s="26"/>
      <c r="Y639" s="46"/>
      <c r="Z639" s="25"/>
      <c r="AA639" s="43"/>
      <c r="AB639" s="91">
        <f t="shared" si="18"/>
        <v>3166.66666666667</v>
      </c>
      <c r="AC639" s="38">
        <f t="shared" si="19"/>
        <v>2216.66666666667</v>
      </c>
    </row>
    <row r="640" ht="15" customHeight="1" spans="1:32">
      <c r="A640" s="15">
        <v>635</v>
      </c>
      <c r="B640" s="15" t="s">
        <v>42</v>
      </c>
      <c r="C640" s="15" t="s">
        <v>1194</v>
      </c>
      <c r="D640" s="22" t="s">
        <v>1347</v>
      </c>
      <c r="E640" s="22" t="s">
        <v>1348</v>
      </c>
      <c r="F640" s="22" t="s">
        <v>71</v>
      </c>
      <c r="G640" s="22" t="s">
        <v>47</v>
      </c>
      <c r="H640" s="22" t="s">
        <v>7</v>
      </c>
      <c r="I640" s="30">
        <v>88.0611093185474</v>
      </c>
      <c r="J640" s="30">
        <v>88.06</v>
      </c>
      <c r="K640" s="22" t="s">
        <v>48</v>
      </c>
      <c r="L640" s="66" t="s">
        <v>261</v>
      </c>
      <c r="M640" s="67" t="s">
        <v>50</v>
      </c>
      <c r="N640" s="65" t="s">
        <v>51</v>
      </c>
      <c r="O640" s="68" t="s">
        <v>52</v>
      </c>
      <c r="P640" s="69"/>
      <c r="Q640" s="74"/>
      <c r="R640" s="77"/>
      <c r="S640" s="75"/>
      <c r="T640" s="78"/>
      <c r="U640" s="77"/>
      <c r="V640" s="28">
        <v>1.78122317464</v>
      </c>
      <c r="W640" s="29">
        <v>57300</v>
      </c>
      <c r="X640" s="26"/>
      <c r="Y640" s="46"/>
      <c r="Z640" s="25"/>
      <c r="AA640" s="43"/>
      <c r="AB640" s="91">
        <f t="shared" si="18"/>
        <v>4775</v>
      </c>
      <c r="AC640" s="38">
        <f t="shared" si="19"/>
        <v>3342.5</v>
      </c>
      <c r="AE640" s="1"/>
      <c r="AF640" s="1"/>
    </row>
    <row r="641" ht="15" customHeight="1" spans="1:32">
      <c r="A641" s="15">
        <v>636</v>
      </c>
      <c r="B641" s="15" t="s">
        <v>42</v>
      </c>
      <c r="C641" s="15" t="s">
        <v>1194</v>
      </c>
      <c r="D641" s="22" t="s">
        <v>1349</v>
      </c>
      <c r="E641" s="22" t="s">
        <v>1350</v>
      </c>
      <c r="F641" s="22" t="s">
        <v>46</v>
      </c>
      <c r="G641" s="22" t="s">
        <v>47</v>
      </c>
      <c r="H641" s="22" t="s">
        <v>7</v>
      </c>
      <c r="I641" s="30">
        <v>88.0611093185474</v>
      </c>
      <c r="J641" s="30">
        <v>88.06</v>
      </c>
      <c r="K641" s="22" t="s">
        <v>48</v>
      </c>
      <c r="L641" s="66" t="s">
        <v>50</v>
      </c>
      <c r="M641" s="67" t="s">
        <v>50</v>
      </c>
      <c r="N641" s="65" t="s">
        <v>51</v>
      </c>
      <c r="O641" s="68" t="s">
        <v>52</v>
      </c>
      <c r="P641" s="69"/>
      <c r="Q641" s="74"/>
      <c r="R641" s="77"/>
      <c r="S641" s="75"/>
      <c r="T641" s="78"/>
      <c r="U641" s="77"/>
      <c r="V641" s="28">
        <v>1.85392616136</v>
      </c>
      <c r="W641" s="29">
        <v>59600</v>
      </c>
      <c r="X641" s="26"/>
      <c r="Y641" s="46"/>
      <c r="Z641" s="25"/>
      <c r="AA641" s="43"/>
      <c r="AB641" s="91">
        <f t="shared" si="18"/>
        <v>4966.66666666667</v>
      </c>
      <c r="AC641" s="38">
        <f t="shared" si="19"/>
        <v>3476.66666666667</v>
      </c>
      <c r="AE641" s="1"/>
      <c r="AF641" s="1"/>
    </row>
    <row r="642" ht="15" customHeight="1" spans="1:29">
      <c r="A642" s="15">
        <v>637</v>
      </c>
      <c r="B642" s="15" t="s">
        <v>42</v>
      </c>
      <c r="C642" s="15" t="s">
        <v>1194</v>
      </c>
      <c r="D642" s="22" t="s">
        <v>1351</v>
      </c>
      <c r="E642" s="22" t="s">
        <v>1352</v>
      </c>
      <c r="F642" s="22" t="s">
        <v>57</v>
      </c>
      <c r="G642" s="22" t="s">
        <v>58</v>
      </c>
      <c r="H642" s="22" t="s">
        <v>10</v>
      </c>
      <c r="I642" s="30">
        <v>57.1359807105577</v>
      </c>
      <c r="J642" s="30">
        <v>57.11</v>
      </c>
      <c r="K642" s="22" t="s">
        <v>48</v>
      </c>
      <c r="L642" s="66" t="s">
        <v>50</v>
      </c>
      <c r="M642" s="67" t="s">
        <v>50</v>
      </c>
      <c r="N642" s="65" t="s">
        <v>51</v>
      </c>
      <c r="O642" s="68" t="s">
        <v>52</v>
      </c>
      <c r="P642" s="69"/>
      <c r="Q642" s="74"/>
      <c r="R642" s="77"/>
      <c r="S642" s="75"/>
      <c r="T642" s="78"/>
      <c r="U642" s="77"/>
      <c r="V642" s="28">
        <v>1.8209646</v>
      </c>
      <c r="W642" s="29">
        <v>38000</v>
      </c>
      <c r="X642" s="26"/>
      <c r="Y642" s="46"/>
      <c r="Z642" s="25"/>
      <c r="AA642" s="43"/>
      <c r="AB642" s="91">
        <f t="shared" si="18"/>
        <v>3166.66666666667</v>
      </c>
      <c r="AC642" s="38">
        <f t="shared" si="19"/>
        <v>2216.66666666667</v>
      </c>
    </row>
    <row r="643" ht="15" customHeight="1" spans="1:29">
      <c r="A643" s="15">
        <v>638</v>
      </c>
      <c r="B643" s="15" t="s">
        <v>42</v>
      </c>
      <c r="C643" s="15" t="s">
        <v>1194</v>
      </c>
      <c r="D643" s="22" t="s">
        <v>1353</v>
      </c>
      <c r="E643" s="22" t="s">
        <v>1354</v>
      </c>
      <c r="F643" s="22" t="s">
        <v>57</v>
      </c>
      <c r="G643" s="22" t="s">
        <v>58</v>
      </c>
      <c r="H643" s="22" t="s">
        <v>10</v>
      </c>
      <c r="I643" s="30">
        <v>57.1359807105577</v>
      </c>
      <c r="J643" s="30">
        <v>57.13</v>
      </c>
      <c r="K643" s="22" t="s">
        <v>48</v>
      </c>
      <c r="L643" s="66" t="s">
        <v>50</v>
      </c>
      <c r="M643" s="67" t="s">
        <v>50</v>
      </c>
      <c r="N643" s="65" t="s">
        <v>51</v>
      </c>
      <c r="O643" s="68" t="s">
        <v>52</v>
      </c>
      <c r="P643" s="69"/>
      <c r="Q643" s="74"/>
      <c r="R643" s="77"/>
      <c r="S643" s="75"/>
      <c r="T643" s="78"/>
      <c r="U643" s="77"/>
      <c r="V643" s="28">
        <v>1.8209282</v>
      </c>
      <c r="W643" s="29">
        <v>38000</v>
      </c>
      <c r="X643" s="26"/>
      <c r="Y643" s="46"/>
      <c r="Z643" s="25"/>
      <c r="AA643" s="43"/>
      <c r="AB643" s="91">
        <f t="shared" si="18"/>
        <v>3166.66666666667</v>
      </c>
      <c r="AC643" s="38">
        <f t="shared" si="19"/>
        <v>2216.66666666667</v>
      </c>
    </row>
    <row r="644" ht="15" customHeight="1" spans="1:29">
      <c r="A644" s="15">
        <v>639</v>
      </c>
      <c r="B644" s="15" t="s">
        <v>42</v>
      </c>
      <c r="C644" s="15" t="s">
        <v>1194</v>
      </c>
      <c r="D644" s="22" t="s">
        <v>1355</v>
      </c>
      <c r="E644" s="22" t="s">
        <v>1356</v>
      </c>
      <c r="F644" s="22" t="s">
        <v>57</v>
      </c>
      <c r="G644" s="22" t="s">
        <v>58</v>
      </c>
      <c r="H644" s="22" t="s">
        <v>10</v>
      </c>
      <c r="I644" s="30">
        <v>57.1359807105577</v>
      </c>
      <c r="J644" s="30">
        <v>57.13</v>
      </c>
      <c r="K644" s="22" t="s">
        <v>48</v>
      </c>
      <c r="L644" s="66" t="s">
        <v>50</v>
      </c>
      <c r="M644" s="67" t="s">
        <v>50</v>
      </c>
      <c r="N644" s="65" t="s">
        <v>51</v>
      </c>
      <c r="O644" s="68" t="s">
        <v>52</v>
      </c>
      <c r="P644" s="69"/>
      <c r="Q644" s="74"/>
      <c r="R644" s="77"/>
      <c r="S644" s="75"/>
      <c r="T644" s="78"/>
      <c r="U644" s="77"/>
      <c r="V644" s="28">
        <v>1.8209282</v>
      </c>
      <c r="W644" s="29">
        <v>38000</v>
      </c>
      <c r="X644" s="26"/>
      <c r="Y644" s="46"/>
      <c r="Z644" s="25"/>
      <c r="AA644" s="43"/>
      <c r="AB644" s="91">
        <f t="shared" si="18"/>
        <v>3166.66666666667</v>
      </c>
      <c r="AC644" s="38">
        <f t="shared" si="19"/>
        <v>2216.66666666667</v>
      </c>
    </row>
    <row r="645" ht="15" customHeight="1" spans="1:29">
      <c r="A645" s="15">
        <v>640</v>
      </c>
      <c r="B645" s="15" t="s">
        <v>42</v>
      </c>
      <c r="C645" s="15" t="s">
        <v>1194</v>
      </c>
      <c r="D645" s="22" t="s">
        <v>1357</v>
      </c>
      <c r="E645" s="22" t="s">
        <v>1358</v>
      </c>
      <c r="F645" s="22" t="s">
        <v>57</v>
      </c>
      <c r="G645" s="22" t="s">
        <v>58</v>
      </c>
      <c r="H645" s="22" t="s">
        <v>10</v>
      </c>
      <c r="I645" s="30">
        <v>57.1359807105577</v>
      </c>
      <c r="J645" s="30">
        <v>57.11</v>
      </c>
      <c r="K645" s="22" t="s">
        <v>48</v>
      </c>
      <c r="L645" s="66" t="s">
        <v>50</v>
      </c>
      <c r="M645" s="67" t="s">
        <v>50</v>
      </c>
      <c r="N645" s="65" t="s">
        <v>51</v>
      </c>
      <c r="O645" s="68" t="s">
        <v>52</v>
      </c>
      <c r="P645" s="77" t="s">
        <v>1359</v>
      </c>
      <c r="Q645" s="74"/>
      <c r="R645" s="77"/>
      <c r="S645" s="75"/>
      <c r="T645" s="78"/>
      <c r="U645" s="77"/>
      <c r="V645" s="28">
        <v>1.8209646</v>
      </c>
      <c r="W645" s="29">
        <v>38000</v>
      </c>
      <c r="X645" s="26"/>
      <c r="Y645" s="46"/>
      <c r="Z645" s="25"/>
      <c r="AA645" s="43"/>
      <c r="AB645" s="91">
        <f t="shared" si="18"/>
        <v>3166.66666666667</v>
      </c>
      <c r="AC645" s="38">
        <f t="shared" si="19"/>
        <v>2216.66666666667</v>
      </c>
    </row>
    <row r="646" ht="15" customHeight="1" spans="1:32">
      <c r="A646" s="15">
        <v>641</v>
      </c>
      <c r="B646" s="15" t="s">
        <v>42</v>
      </c>
      <c r="C646" s="15" t="s">
        <v>1194</v>
      </c>
      <c r="D646" s="22" t="s">
        <v>1360</v>
      </c>
      <c r="E646" s="22" t="s">
        <v>1361</v>
      </c>
      <c r="F646" s="22" t="s">
        <v>71</v>
      </c>
      <c r="G646" s="22" t="s">
        <v>47</v>
      </c>
      <c r="H646" s="22" t="s">
        <v>7</v>
      </c>
      <c r="I646" s="30">
        <v>88.0611093185474</v>
      </c>
      <c r="J646" s="30">
        <v>88.06</v>
      </c>
      <c r="K646" s="22" t="s">
        <v>48</v>
      </c>
      <c r="L646" s="66" t="s">
        <v>50</v>
      </c>
      <c r="M646" s="67" t="s">
        <v>50</v>
      </c>
      <c r="N646" s="65" t="s">
        <v>51</v>
      </c>
      <c r="O646" s="68" t="s">
        <v>52</v>
      </c>
      <c r="P646" s="69"/>
      <c r="Q646" s="74"/>
      <c r="R646" s="77"/>
      <c r="S646" s="75"/>
      <c r="T646" s="78"/>
      <c r="U646" s="77"/>
      <c r="V646" s="28">
        <v>1.78122317464</v>
      </c>
      <c r="W646" s="29">
        <v>57300</v>
      </c>
      <c r="X646" s="26"/>
      <c r="Y646" s="46"/>
      <c r="Z646" s="25"/>
      <c r="AA646" s="43"/>
      <c r="AB646" s="91">
        <f t="shared" si="18"/>
        <v>4775</v>
      </c>
      <c r="AC646" s="38">
        <f t="shared" si="19"/>
        <v>3342.5</v>
      </c>
      <c r="AE646" s="1"/>
      <c r="AF646" s="1"/>
    </row>
    <row r="647" s="1" customFormat="1" ht="15" customHeight="1" spans="1:29">
      <c r="A647" s="15">
        <v>642</v>
      </c>
      <c r="B647" s="15" t="s">
        <v>292</v>
      </c>
      <c r="C647" s="15" t="s">
        <v>1362</v>
      </c>
      <c r="D647" s="22" t="s">
        <v>1363</v>
      </c>
      <c r="E647" s="22" t="s">
        <v>1364</v>
      </c>
      <c r="F647" s="22" t="s">
        <v>46</v>
      </c>
      <c r="G647" s="22" t="s">
        <v>47</v>
      </c>
      <c r="H647" s="22" t="s">
        <v>7</v>
      </c>
      <c r="I647" s="30">
        <v>89.9162176298574</v>
      </c>
      <c r="J647" s="30">
        <v>89.9</v>
      </c>
      <c r="K647" s="22" t="s">
        <v>48</v>
      </c>
      <c r="L647" s="66" t="s">
        <v>74</v>
      </c>
      <c r="M647" s="67" t="s">
        <v>261</v>
      </c>
      <c r="N647" s="65" t="s">
        <v>51</v>
      </c>
      <c r="O647" s="68" t="s">
        <v>52</v>
      </c>
      <c r="P647" s="69"/>
      <c r="Q647" s="74"/>
      <c r="R647" s="77"/>
      <c r="S647" s="75"/>
      <c r="T647" s="78"/>
      <c r="U647" s="77"/>
      <c r="V647" s="28">
        <v>1.7763915955968</v>
      </c>
      <c r="W647" s="29">
        <v>58300</v>
      </c>
      <c r="X647" s="26"/>
      <c r="Y647" s="46"/>
      <c r="Z647" s="25"/>
      <c r="AA647" s="43"/>
      <c r="AB647" s="91">
        <f t="shared" ref="AB647:AB710" si="20">W647/12</f>
        <v>4858.33333333333</v>
      </c>
      <c r="AC647" s="38">
        <f t="shared" ref="AC647:AC710" si="21">AB647*0.7</f>
        <v>3400.83333333333</v>
      </c>
    </row>
    <row r="648" ht="15" customHeight="1" spans="1:29">
      <c r="A648" s="15">
        <v>643</v>
      </c>
      <c r="B648" s="15" t="s">
        <v>292</v>
      </c>
      <c r="C648" s="15" t="s">
        <v>1362</v>
      </c>
      <c r="D648" s="22" t="s">
        <v>1365</v>
      </c>
      <c r="E648" s="22" t="s">
        <v>1366</v>
      </c>
      <c r="F648" s="22" t="s">
        <v>57</v>
      </c>
      <c r="G648" s="22" t="s">
        <v>58</v>
      </c>
      <c r="H648" s="22" t="s">
        <v>10</v>
      </c>
      <c r="I648" s="30">
        <v>58.3396157034759</v>
      </c>
      <c r="J648" s="30">
        <v>58.36</v>
      </c>
      <c r="K648" s="22" t="s">
        <v>48</v>
      </c>
      <c r="L648" s="66" t="s">
        <v>74</v>
      </c>
      <c r="M648" s="67" t="s">
        <v>261</v>
      </c>
      <c r="N648" s="65" t="s">
        <v>51</v>
      </c>
      <c r="O648" s="68" t="s">
        <v>52</v>
      </c>
      <c r="P648" s="69"/>
      <c r="Q648" s="74"/>
      <c r="R648" s="77"/>
      <c r="S648" s="75"/>
      <c r="T648" s="78"/>
      <c r="U648" s="77"/>
      <c r="V648" s="28">
        <v>1.745942016</v>
      </c>
      <c r="W648" s="29">
        <v>37200</v>
      </c>
      <c r="X648" s="26"/>
      <c r="Y648" s="46"/>
      <c r="Z648" s="25"/>
      <c r="AA648" s="43"/>
      <c r="AB648" s="91">
        <f t="shared" si="20"/>
        <v>3100</v>
      </c>
      <c r="AC648" s="38">
        <f t="shared" si="21"/>
        <v>2170</v>
      </c>
    </row>
    <row r="649" ht="15" customHeight="1" spans="1:29">
      <c r="A649" s="15">
        <v>644</v>
      </c>
      <c r="B649" s="15" t="s">
        <v>292</v>
      </c>
      <c r="C649" s="15" t="s">
        <v>1362</v>
      </c>
      <c r="D649" s="22" t="s">
        <v>1367</v>
      </c>
      <c r="E649" s="22" t="s">
        <v>1368</v>
      </c>
      <c r="F649" s="22" t="s">
        <v>57</v>
      </c>
      <c r="G649" s="22" t="s">
        <v>58</v>
      </c>
      <c r="H649" s="22" t="s">
        <v>10</v>
      </c>
      <c r="I649" s="30">
        <v>58.3396157034759</v>
      </c>
      <c r="J649" s="30">
        <v>58.36</v>
      </c>
      <c r="K649" s="22" t="s">
        <v>48</v>
      </c>
      <c r="L649" s="66" t="s">
        <v>74</v>
      </c>
      <c r="M649" s="67" t="s">
        <v>261</v>
      </c>
      <c r="N649" s="65" t="s">
        <v>51</v>
      </c>
      <c r="O649" s="68" t="s">
        <v>52</v>
      </c>
      <c r="P649" s="69"/>
      <c r="Q649" s="74"/>
      <c r="R649" s="77"/>
      <c r="S649" s="75"/>
      <c r="T649" s="78"/>
      <c r="U649" s="77"/>
      <c r="V649" s="28">
        <v>1.745942016</v>
      </c>
      <c r="W649" s="29">
        <v>37200</v>
      </c>
      <c r="X649" s="26"/>
      <c r="Y649" s="46"/>
      <c r="Z649" s="25"/>
      <c r="AA649" s="43"/>
      <c r="AB649" s="91">
        <f t="shared" si="20"/>
        <v>3100</v>
      </c>
      <c r="AC649" s="38">
        <f t="shared" si="21"/>
        <v>2170</v>
      </c>
    </row>
    <row r="650" ht="15" customHeight="1" spans="1:32">
      <c r="A650" s="15">
        <v>645</v>
      </c>
      <c r="B650" s="15" t="s">
        <v>292</v>
      </c>
      <c r="C650" s="15" t="s">
        <v>1362</v>
      </c>
      <c r="D650" s="22" t="s">
        <v>1369</v>
      </c>
      <c r="E650" s="22" t="s">
        <v>1370</v>
      </c>
      <c r="F650" s="22" t="s">
        <v>71</v>
      </c>
      <c r="G650" s="22" t="s">
        <v>47</v>
      </c>
      <c r="H650" s="22" t="s">
        <v>7</v>
      </c>
      <c r="I650" s="30">
        <v>89.9162176298574</v>
      </c>
      <c r="J650" s="30">
        <v>89.9</v>
      </c>
      <c r="K650" s="22" t="s">
        <v>48</v>
      </c>
      <c r="L650" s="66" t="s">
        <v>74</v>
      </c>
      <c r="M650" s="67" t="s">
        <v>261</v>
      </c>
      <c r="N650" s="65" t="s">
        <v>51</v>
      </c>
      <c r="O650" s="68" t="s">
        <v>52</v>
      </c>
      <c r="P650" s="69"/>
      <c r="Q650" s="74"/>
      <c r="R650" s="77"/>
      <c r="S650" s="75"/>
      <c r="T650" s="78"/>
      <c r="U650" s="77"/>
      <c r="V650" s="28">
        <v>1.7067291800832</v>
      </c>
      <c r="W650" s="29">
        <v>56000</v>
      </c>
      <c r="X650" s="26"/>
      <c r="Y650" s="46"/>
      <c r="Z650" s="25"/>
      <c r="AA650" s="43"/>
      <c r="AB650" s="91">
        <f t="shared" si="20"/>
        <v>4666.66666666667</v>
      </c>
      <c r="AC650" s="38">
        <f t="shared" si="21"/>
        <v>3266.66666666667</v>
      </c>
      <c r="AE650" s="1"/>
      <c r="AF650" s="1"/>
    </row>
    <row r="651" ht="15" customHeight="1" spans="1:32">
      <c r="A651" s="15">
        <v>646</v>
      </c>
      <c r="B651" s="15" t="s">
        <v>292</v>
      </c>
      <c r="C651" s="15" t="s">
        <v>1362</v>
      </c>
      <c r="D651" s="22" t="s">
        <v>1371</v>
      </c>
      <c r="E651" s="22" t="s">
        <v>1372</v>
      </c>
      <c r="F651" s="22" t="s">
        <v>46</v>
      </c>
      <c r="G651" s="22" t="s">
        <v>47</v>
      </c>
      <c r="H651" s="22" t="s">
        <v>7</v>
      </c>
      <c r="I651" s="30">
        <v>89.9162176298574</v>
      </c>
      <c r="J651" s="30">
        <v>89.9</v>
      </c>
      <c r="K651" s="22" t="s">
        <v>48</v>
      </c>
      <c r="L651" s="66" t="s">
        <v>91</v>
      </c>
      <c r="M651" s="67" t="s">
        <v>261</v>
      </c>
      <c r="N651" s="65" t="s">
        <v>51</v>
      </c>
      <c r="O651" s="68" t="s">
        <v>52</v>
      </c>
      <c r="P651" s="69"/>
      <c r="Q651" s="74"/>
      <c r="R651" s="77"/>
      <c r="S651" s="75"/>
      <c r="T651" s="78"/>
      <c r="U651" s="77"/>
      <c r="V651" s="28">
        <v>1.8133997538384</v>
      </c>
      <c r="W651" s="29">
        <v>59500</v>
      </c>
      <c r="X651" s="26"/>
      <c r="Y651" s="46"/>
      <c r="Z651" s="25"/>
      <c r="AA651" s="43"/>
      <c r="AB651" s="91">
        <f t="shared" si="20"/>
        <v>4958.33333333333</v>
      </c>
      <c r="AC651" s="38">
        <f t="shared" si="21"/>
        <v>3470.83333333333</v>
      </c>
      <c r="AE651" s="1"/>
      <c r="AF651" s="1"/>
    </row>
    <row r="652" ht="15" customHeight="1" spans="1:29">
      <c r="A652" s="15">
        <v>647</v>
      </c>
      <c r="B652" s="15" t="s">
        <v>292</v>
      </c>
      <c r="C652" s="15" t="s">
        <v>1362</v>
      </c>
      <c r="D652" s="22" t="s">
        <v>1373</v>
      </c>
      <c r="E652" s="22" t="s">
        <v>1374</v>
      </c>
      <c r="F652" s="22" t="s">
        <v>57</v>
      </c>
      <c r="G652" s="22" t="s">
        <v>58</v>
      </c>
      <c r="H652" s="22" t="s">
        <v>10</v>
      </c>
      <c r="I652" s="30">
        <v>58.3396157034759</v>
      </c>
      <c r="J652" s="30">
        <v>58.36</v>
      </c>
      <c r="K652" s="22" t="s">
        <v>48</v>
      </c>
      <c r="L652" s="66" t="s">
        <v>91</v>
      </c>
      <c r="M652" s="67" t="s">
        <v>261</v>
      </c>
      <c r="N652" s="65" t="s">
        <v>51</v>
      </c>
      <c r="O652" s="68" t="s">
        <v>52</v>
      </c>
      <c r="P652" s="69"/>
      <c r="Q652" s="74"/>
      <c r="R652" s="77"/>
      <c r="S652" s="75"/>
      <c r="T652" s="78"/>
      <c r="U652" s="77"/>
      <c r="V652" s="28">
        <v>1.782315808</v>
      </c>
      <c r="W652" s="29">
        <v>38000</v>
      </c>
      <c r="X652" s="26"/>
      <c r="Y652" s="46"/>
      <c r="Z652" s="25"/>
      <c r="AA652" s="43"/>
      <c r="AB652" s="91">
        <f t="shared" si="20"/>
        <v>3166.66666666667</v>
      </c>
      <c r="AC652" s="38">
        <f t="shared" si="21"/>
        <v>2216.66666666667</v>
      </c>
    </row>
    <row r="653" ht="15" customHeight="1" spans="1:29">
      <c r="A653" s="15">
        <v>648</v>
      </c>
      <c r="B653" s="15" t="s">
        <v>292</v>
      </c>
      <c r="C653" s="15" t="s">
        <v>1362</v>
      </c>
      <c r="D653" s="22" t="s">
        <v>1375</v>
      </c>
      <c r="E653" s="22" t="s">
        <v>1376</v>
      </c>
      <c r="F653" s="22" t="s">
        <v>57</v>
      </c>
      <c r="G653" s="22" t="s">
        <v>58</v>
      </c>
      <c r="H653" s="22" t="s">
        <v>10</v>
      </c>
      <c r="I653" s="30">
        <v>58.3396157034759</v>
      </c>
      <c r="J653" s="30">
        <v>58.36</v>
      </c>
      <c r="K653" s="22" t="s">
        <v>48</v>
      </c>
      <c r="L653" s="66" t="s">
        <v>91</v>
      </c>
      <c r="M653" s="67" t="s">
        <v>261</v>
      </c>
      <c r="N653" s="65" t="s">
        <v>51</v>
      </c>
      <c r="O653" s="68" t="s">
        <v>52</v>
      </c>
      <c r="P653" s="69"/>
      <c r="Q653" s="74"/>
      <c r="R653" s="77"/>
      <c r="S653" s="75"/>
      <c r="T653" s="78"/>
      <c r="U653" s="77"/>
      <c r="V653" s="28">
        <v>1.782315808</v>
      </c>
      <c r="W653" s="29">
        <v>38000</v>
      </c>
      <c r="X653" s="26"/>
      <c r="Y653" s="46"/>
      <c r="Z653" s="25"/>
      <c r="AA653" s="43"/>
      <c r="AB653" s="91">
        <f t="shared" si="20"/>
        <v>3166.66666666667</v>
      </c>
      <c r="AC653" s="38">
        <f t="shared" si="21"/>
        <v>2216.66666666667</v>
      </c>
    </row>
    <row r="654" ht="15" customHeight="1" spans="1:32">
      <c r="A654" s="15">
        <v>649</v>
      </c>
      <c r="B654" s="15" t="s">
        <v>292</v>
      </c>
      <c r="C654" s="15" t="s">
        <v>1362</v>
      </c>
      <c r="D654" s="22" t="s">
        <v>1377</v>
      </c>
      <c r="E654" s="22" t="s">
        <v>1378</v>
      </c>
      <c r="F654" s="22" t="s">
        <v>71</v>
      </c>
      <c r="G654" s="22" t="s">
        <v>47</v>
      </c>
      <c r="H654" s="22" t="s">
        <v>7</v>
      </c>
      <c r="I654" s="30">
        <v>89.9162176298574</v>
      </c>
      <c r="J654" s="30">
        <v>89.9</v>
      </c>
      <c r="K654" s="22" t="s">
        <v>48</v>
      </c>
      <c r="L654" s="66" t="s">
        <v>91</v>
      </c>
      <c r="M654" s="67" t="s">
        <v>261</v>
      </c>
      <c r="N654" s="65" t="s">
        <v>51</v>
      </c>
      <c r="O654" s="68" t="s">
        <v>52</v>
      </c>
      <c r="P654" s="69"/>
      <c r="Q654" s="74"/>
      <c r="R654" s="77"/>
      <c r="S654" s="75"/>
      <c r="T654" s="78"/>
      <c r="U654" s="77"/>
      <c r="V654" s="28">
        <v>1.7422860380016</v>
      </c>
      <c r="W654" s="29">
        <v>57200</v>
      </c>
      <c r="X654" s="26"/>
      <c r="Y654" s="46"/>
      <c r="Z654" s="25"/>
      <c r="AA654" s="43"/>
      <c r="AB654" s="91">
        <f t="shared" si="20"/>
        <v>4766.66666666667</v>
      </c>
      <c r="AC654" s="38">
        <f t="shared" si="21"/>
        <v>3336.66666666667</v>
      </c>
      <c r="AE654" s="1"/>
      <c r="AF654" s="1"/>
    </row>
    <row r="655" ht="15" customHeight="1" spans="1:32">
      <c r="A655" s="15">
        <v>650</v>
      </c>
      <c r="B655" s="15" t="s">
        <v>292</v>
      </c>
      <c r="C655" s="15" t="s">
        <v>1362</v>
      </c>
      <c r="D655" s="22" t="s">
        <v>1379</v>
      </c>
      <c r="E655" s="22" t="s">
        <v>1380</v>
      </c>
      <c r="F655" s="22" t="s">
        <v>46</v>
      </c>
      <c r="G655" s="22" t="s">
        <v>47</v>
      </c>
      <c r="H655" s="22" t="s">
        <v>7</v>
      </c>
      <c r="I655" s="30">
        <v>89.9162176298574</v>
      </c>
      <c r="J655" s="30">
        <v>89.9</v>
      </c>
      <c r="K655" s="22" t="s">
        <v>48</v>
      </c>
      <c r="L655" s="66" t="s">
        <v>108</v>
      </c>
      <c r="M655" s="67" t="s">
        <v>261</v>
      </c>
      <c r="N655" s="65" t="s">
        <v>51</v>
      </c>
      <c r="O655" s="68" t="s">
        <v>52</v>
      </c>
      <c r="P655" s="69"/>
      <c r="Q655" s="74"/>
      <c r="R655" s="77"/>
      <c r="S655" s="75"/>
      <c r="T655" s="78"/>
      <c r="U655" s="77"/>
      <c r="V655" s="28">
        <v>1.8133997538384</v>
      </c>
      <c r="W655" s="29">
        <v>59500</v>
      </c>
      <c r="X655" s="26"/>
      <c r="Y655" s="46"/>
      <c r="Z655" s="25"/>
      <c r="AA655" s="43"/>
      <c r="AB655" s="91">
        <f t="shared" si="20"/>
        <v>4958.33333333333</v>
      </c>
      <c r="AC655" s="38">
        <f t="shared" si="21"/>
        <v>3470.83333333333</v>
      </c>
      <c r="AE655" s="1"/>
      <c r="AF655" s="1"/>
    </row>
    <row r="656" ht="15" customHeight="1" spans="1:29">
      <c r="A656" s="15">
        <v>651</v>
      </c>
      <c r="B656" s="15" t="s">
        <v>292</v>
      </c>
      <c r="C656" s="15" t="s">
        <v>1362</v>
      </c>
      <c r="D656" s="22" t="s">
        <v>1381</v>
      </c>
      <c r="E656" s="22" t="s">
        <v>1382</v>
      </c>
      <c r="F656" s="22" t="s">
        <v>57</v>
      </c>
      <c r="G656" s="22" t="s">
        <v>58</v>
      </c>
      <c r="H656" s="22" t="s">
        <v>10</v>
      </c>
      <c r="I656" s="30">
        <v>58.3396157034759</v>
      </c>
      <c r="J656" s="30">
        <v>58.36</v>
      </c>
      <c r="K656" s="22" t="s">
        <v>48</v>
      </c>
      <c r="L656" s="66" t="s">
        <v>108</v>
      </c>
      <c r="M656" s="67" t="s">
        <v>261</v>
      </c>
      <c r="N656" s="65" t="s">
        <v>51</v>
      </c>
      <c r="O656" s="68" t="s">
        <v>52</v>
      </c>
      <c r="P656" s="69"/>
      <c r="Q656" s="74"/>
      <c r="R656" s="77"/>
      <c r="S656" s="75"/>
      <c r="T656" s="78"/>
      <c r="U656" s="77"/>
      <c r="V656" s="28">
        <v>1.782315808</v>
      </c>
      <c r="W656" s="29">
        <v>38000</v>
      </c>
      <c r="X656" s="26"/>
      <c r="Y656" s="46"/>
      <c r="Z656" s="25"/>
      <c r="AA656" s="43"/>
      <c r="AB656" s="91">
        <f t="shared" si="20"/>
        <v>3166.66666666667</v>
      </c>
      <c r="AC656" s="38">
        <f t="shared" si="21"/>
        <v>2216.66666666667</v>
      </c>
    </row>
    <row r="657" ht="15" customHeight="1" spans="1:29">
      <c r="A657" s="15">
        <v>652</v>
      </c>
      <c r="B657" s="15" t="s">
        <v>292</v>
      </c>
      <c r="C657" s="15" t="s">
        <v>1362</v>
      </c>
      <c r="D657" s="22" t="s">
        <v>1383</v>
      </c>
      <c r="E657" s="22" t="s">
        <v>1384</v>
      </c>
      <c r="F657" s="22" t="s">
        <v>57</v>
      </c>
      <c r="G657" s="22" t="s">
        <v>58</v>
      </c>
      <c r="H657" s="22" t="s">
        <v>10</v>
      </c>
      <c r="I657" s="30">
        <v>58.3396157034759</v>
      </c>
      <c r="J657" s="30">
        <v>58.36</v>
      </c>
      <c r="K657" s="22" t="s">
        <v>48</v>
      </c>
      <c r="L657" s="66" t="s">
        <v>108</v>
      </c>
      <c r="M657" s="67" t="s">
        <v>261</v>
      </c>
      <c r="N657" s="65" t="s">
        <v>51</v>
      </c>
      <c r="O657" s="68" t="s">
        <v>52</v>
      </c>
      <c r="P657" s="69"/>
      <c r="Q657" s="74"/>
      <c r="R657" s="77"/>
      <c r="S657" s="75"/>
      <c r="T657" s="78"/>
      <c r="U657" s="77"/>
      <c r="V657" s="28">
        <v>1.782315808</v>
      </c>
      <c r="W657" s="29">
        <v>38000</v>
      </c>
      <c r="X657" s="26"/>
      <c r="Y657" s="46"/>
      <c r="Z657" s="25"/>
      <c r="AA657" s="43"/>
      <c r="AB657" s="91">
        <f t="shared" si="20"/>
        <v>3166.66666666667</v>
      </c>
      <c r="AC657" s="38">
        <f t="shared" si="21"/>
        <v>2216.66666666667</v>
      </c>
    </row>
    <row r="658" ht="15" customHeight="1" spans="1:32">
      <c r="A658" s="15">
        <v>653</v>
      </c>
      <c r="B658" s="15" t="s">
        <v>292</v>
      </c>
      <c r="C658" s="15" t="s">
        <v>1362</v>
      </c>
      <c r="D658" s="22" t="s">
        <v>1385</v>
      </c>
      <c r="E658" s="22" t="s">
        <v>1386</v>
      </c>
      <c r="F658" s="22" t="s">
        <v>71</v>
      </c>
      <c r="G658" s="22" t="s">
        <v>47</v>
      </c>
      <c r="H658" s="22" t="s">
        <v>7</v>
      </c>
      <c r="I658" s="30">
        <v>89.9162176298574</v>
      </c>
      <c r="J658" s="30">
        <v>89.9</v>
      </c>
      <c r="K658" s="22" t="s">
        <v>48</v>
      </c>
      <c r="L658" s="66" t="s">
        <v>108</v>
      </c>
      <c r="M658" s="67" t="s">
        <v>261</v>
      </c>
      <c r="N658" s="65" t="s">
        <v>51</v>
      </c>
      <c r="O658" s="68" t="s">
        <v>52</v>
      </c>
      <c r="P658" s="69"/>
      <c r="Q658" s="74"/>
      <c r="R658" s="77"/>
      <c r="S658" s="75"/>
      <c r="T658" s="78"/>
      <c r="U658" s="77"/>
      <c r="V658" s="28">
        <v>1.7422860380016</v>
      </c>
      <c r="W658" s="29">
        <v>57200</v>
      </c>
      <c r="X658" s="26"/>
      <c r="Y658" s="46"/>
      <c r="Z658" s="25"/>
      <c r="AA658" s="43"/>
      <c r="AB658" s="91">
        <f t="shared" si="20"/>
        <v>4766.66666666667</v>
      </c>
      <c r="AC658" s="38">
        <f t="shared" si="21"/>
        <v>3336.66666666667</v>
      </c>
      <c r="AE658" s="1"/>
      <c r="AF658" s="1"/>
    </row>
    <row r="659" ht="15" customHeight="1" spans="1:32">
      <c r="A659" s="15">
        <v>654</v>
      </c>
      <c r="B659" s="15" t="s">
        <v>292</v>
      </c>
      <c r="C659" s="15" t="s">
        <v>1362</v>
      </c>
      <c r="D659" s="22" t="s">
        <v>1387</v>
      </c>
      <c r="E659" s="22" t="s">
        <v>1388</v>
      </c>
      <c r="F659" s="22" t="s">
        <v>46</v>
      </c>
      <c r="G659" s="22" t="s">
        <v>47</v>
      </c>
      <c r="H659" s="22" t="s">
        <v>7</v>
      </c>
      <c r="I659" s="30">
        <v>89.9162176298574</v>
      </c>
      <c r="J659" s="30">
        <v>89.9</v>
      </c>
      <c r="K659" s="22" t="s">
        <v>48</v>
      </c>
      <c r="L659" s="66" t="s">
        <v>125</v>
      </c>
      <c r="M659" s="67" t="s">
        <v>261</v>
      </c>
      <c r="N659" s="65" t="s">
        <v>51</v>
      </c>
      <c r="O659" s="68" t="s">
        <v>52</v>
      </c>
      <c r="P659" s="69"/>
      <c r="Q659" s="74"/>
      <c r="R659" s="77"/>
      <c r="S659" s="75"/>
      <c r="T659" s="78"/>
      <c r="U659" s="77"/>
      <c r="V659" s="28">
        <v>1.8133997538384</v>
      </c>
      <c r="W659" s="29">
        <v>59500</v>
      </c>
      <c r="X659" s="26"/>
      <c r="Y659" s="46"/>
      <c r="Z659" s="25"/>
      <c r="AA659" s="43"/>
      <c r="AB659" s="91">
        <f t="shared" si="20"/>
        <v>4958.33333333333</v>
      </c>
      <c r="AC659" s="38">
        <f t="shared" si="21"/>
        <v>3470.83333333333</v>
      </c>
      <c r="AE659" s="1"/>
      <c r="AF659" s="1"/>
    </row>
    <row r="660" ht="15" customHeight="1" spans="1:29">
      <c r="A660" s="15">
        <v>655</v>
      </c>
      <c r="B660" s="15" t="s">
        <v>292</v>
      </c>
      <c r="C660" s="15" t="s">
        <v>1362</v>
      </c>
      <c r="D660" s="22" t="s">
        <v>1389</v>
      </c>
      <c r="E660" s="22" t="s">
        <v>1390</v>
      </c>
      <c r="F660" s="22" t="s">
        <v>57</v>
      </c>
      <c r="G660" s="22" t="s">
        <v>58</v>
      </c>
      <c r="H660" s="22" t="s">
        <v>10</v>
      </c>
      <c r="I660" s="30">
        <v>58.3396157034759</v>
      </c>
      <c r="J660" s="30">
        <v>58.36</v>
      </c>
      <c r="K660" s="22" t="s">
        <v>48</v>
      </c>
      <c r="L660" s="66" t="s">
        <v>125</v>
      </c>
      <c r="M660" s="67" t="s">
        <v>261</v>
      </c>
      <c r="N660" s="65" t="s">
        <v>51</v>
      </c>
      <c r="O660" s="68" t="s">
        <v>52</v>
      </c>
      <c r="P660" s="69"/>
      <c r="Q660" s="74"/>
      <c r="R660" s="77"/>
      <c r="S660" s="75"/>
      <c r="T660" s="78"/>
      <c r="U660" s="77"/>
      <c r="V660" s="28">
        <v>1.782315808</v>
      </c>
      <c r="W660" s="29">
        <v>38000</v>
      </c>
      <c r="X660" s="26"/>
      <c r="Y660" s="46"/>
      <c r="Z660" s="25"/>
      <c r="AA660" s="43"/>
      <c r="AB660" s="91">
        <f t="shared" si="20"/>
        <v>3166.66666666667</v>
      </c>
      <c r="AC660" s="38">
        <f t="shared" si="21"/>
        <v>2216.66666666667</v>
      </c>
    </row>
    <row r="661" ht="15" customHeight="1" spans="1:29">
      <c r="A661" s="15">
        <v>656</v>
      </c>
      <c r="B661" s="15" t="s">
        <v>292</v>
      </c>
      <c r="C661" s="15" t="s">
        <v>1362</v>
      </c>
      <c r="D661" s="22" t="s">
        <v>1391</v>
      </c>
      <c r="E661" s="22" t="s">
        <v>1392</v>
      </c>
      <c r="F661" s="22" t="s">
        <v>57</v>
      </c>
      <c r="G661" s="22" t="s">
        <v>58</v>
      </c>
      <c r="H661" s="22" t="s">
        <v>10</v>
      </c>
      <c r="I661" s="30">
        <v>58.3396157034759</v>
      </c>
      <c r="J661" s="30">
        <v>58.36</v>
      </c>
      <c r="K661" s="22" t="s">
        <v>48</v>
      </c>
      <c r="L661" s="66" t="s">
        <v>125</v>
      </c>
      <c r="M661" s="67" t="s">
        <v>261</v>
      </c>
      <c r="N661" s="65" t="s">
        <v>51</v>
      </c>
      <c r="O661" s="68" t="s">
        <v>52</v>
      </c>
      <c r="P661" s="69"/>
      <c r="Q661" s="74"/>
      <c r="R661" s="77"/>
      <c r="S661" s="75"/>
      <c r="T661" s="78"/>
      <c r="U661" s="77"/>
      <c r="V661" s="28">
        <v>1.782315808</v>
      </c>
      <c r="W661" s="29">
        <v>38000</v>
      </c>
      <c r="X661" s="26"/>
      <c r="Y661" s="46"/>
      <c r="Z661" s="25"/>
      <c r="AA661" s="43"/>
      <c r="AB661" s="91">
        <f t="shared" si="20"/>
        <v>3166.66666666667</v>
      </c>
      <c r="AC661" s="38">
        <f t="shared" si="21"/>
        <v>2216.66666666667</v>
      </c>
    </row>
    <row r="662" ht="15" customHeight="1" spans="1:32">
      <c r="A662" s="15">
        <v>657</v>
      </c>
      <c r="B662" s="15" t="s">
        <v>292</v>
      </c>
      <c r="C662" s="15" t="s">
        <v>1362</v>
      </c>
      <c r="D662" s="22" t="s">
        <v>1393</v>
      </c>
      <c r="E662" s="22" t="s">
        <v>1394</v>
      </c>
      <c r="F662" s="22" t="s">
        <v>71</v>
      </c>
      <c r="G662" s="22" t="s">
        <v>47</v>
      </c>
      <c r="H662" s="22" t="s">
        <v>7</v>
      </c>
      <c r="I662" s="30">
        <v>89.9162176298574</v>
      </c>
      <c r="J662" s="30">
        <v>89.9</v>
      </c>
      <c r="K662" s="22" t="s">
        <v>48</v>
      </c>
      <c r="L662" s="66" t="s">
        <v>125</v>
      </c>
      <c r="M662" s="67" t="s">
        <v>261</v>
      </c>
      <c r="N662" s="65" t="s">
        <v>51</v>
      </c>
      <c r="O662" s="68" t="s">
        <v>52</v>
      </c>
      <c r="P662" s="69"/>
      <c r="Q662" s="74"/>
      <c r="R662" s="77"/>
      <c r="S662" s="75"/>
      <c r="T662" s="78"/>
      <c r="U662" s="77"/>
      <c r="V662" s="28">
        <v>1.7422860380016</v>
      </c>
      <c r="W662" s="29">
        <v>57200</v>
      </c>
      <c r="X662" s="26"/>
      <c r="Y662" s="46"/>
      <c r="Z662" s="25"/>
      <c r="AA662" s="43"/>
      <c r="AB662" s="91">
        <f t="shared" si="20"/>
        <v>4766.66666666667</v>
      </c>
      <c r="AC662" s="38">
        <f t="shared" si="21"/>
        <v>3336.66666666667</v>
      </c>
      <c r="AE662" s="1"/>
      <c r="AF662" s="1"/>
    </row>
    <row r="663" ht="15" customHeight="1" spans="1:32">
      <c r="A663" s="15">
        <v>658</v>
      </c>
      <c r="B663" s="15" t="s">
        <v>292</v>
      </c>
      <c r="C663" s="15" t="s">
        <v>1362</v>
      </c>
      <c r="D663" s="22" t="s">
        <v>1395</v>
      </c>
      <c r="E663" s="22" t="s">
        <v>1396</v>
      </c>
      <c r="F663" s="22" t="s">
        <v>46</v>
      </c>
      <c r="G663" s="22" t="s">
        <v>47</v>
      </c>
      <c r="H663" s="22" t="s">
        <v>7</v>
      </c>
      <c r="I663" s="30">
        <v>89.9162176298574</v>
      </c>
      <c r="J663" s="30">
        <v>89.9</v>
      </c>
      <c r="K663" s="22" t="s">
        <v>48</v>
      </c>
      <c r="L663" s="66" t="s">
        <v>142</v>
      </c>
      <c r="M663" s="67" t="s">
        <v>261</v>
      </c>
      <c r="N663" s="65" t="s">
        <v>51</v>
      </c>
      <c r="O663" s="68" t="s">
        <v>52</v>
      </c>
      <c r="P663" s="69"/>
      <c r="Q663" s="74"/>
      <c r="R663" s="77"/>
      <c r="S663" s="75"/>
      <c r="T663" s="78"/>
      <c r="U663" s="77"/>
      <c r="V663" s="28">
        <v>1.85040791208</v>
      </c>
      <c r="W663" s="29">
        <v>60700</v>
      </c>
      <c r="X663" s="26"/>
      <c r="Y663" s="46"/>
      <c r="Z663" s="25"/>
      <c r="AA663" s="43"/>
      <c r="AB663" s="91">
        <f t="shared" si="20"/>
        <v>5058.33333333333</v>
      </c>
      <c r="AC663" s="38">
        <f t="shared" si="21"/>
        <v>3540.83333333333</v>
      </c>
      <c r="AE663" s="1"/>
      <c r="AF663" s="1"/>
    </row>
    <row r="664" ht="15" customHeight="1" spans="1:29">
      <c r="A664" s="15">
        <v>659</v>
      </c>
      <c r="B664" s="15" t="s">
        <v>292</v>
      </c>
      <c r="C664" s="15" t="s">
        <v>1362</v>
      </c>
      <c r="D664" s="22" t="s">
        <v>1397</v>
      </c>
      <c r="E664" s="22" t="s">
        <v>1398</v>
      </c>
      <c r="F664" s="22" t="s">
        <v>57</v>
      </c>
      <c r="G664" s="22" t="s">
        <v>58</v>
      </c>
      <c r="H664" s="22" t="s">
        <v>10</v>
      </c>
      <c r="I664" s="30">
        <v>58.3396157034759</v>
      </c>
      <c r="J664" s="30">
        <v>58.36</v>
      </c>
      <c r="K664" s="22" t="s">
        <v>48</v>
      </c>
      <c r="L664" s="66" t="s">
        <v>142</v>
      </c>
      <c r="M664" s="67" t="s">
        <v>261</v>
      </c>
      <c r="N664" s="65" t="s">
        <v>51</v>
      </c>
      <c r="O664" s="68" t="s">
        <v>52</v>
      </c>
      <c r="P664" s="69"/>
      <c r="Q664" s="74"/>
      <c r="R664" s="77"/>
      <c r="S664" s="75"/>
      <c r="T664" s="78"/>
      <c r="U664" s="77"/>
      <c r="V664" s="28">
        <v>1.8186896</v>
      </c>
      <c r="W664" s="29">
        <v>38700</v>
      </c>
      <c r="X664" s="26"/>
      <c r="Y664" s="46"/>
      <c r="Z664" s="25"/>
      <c r="AA664" s="43"/>
      <c r="AB664" s="91">
        <f t="shared" si="20"/>
        <v>3225</v>
      </c>
      <c r="AC664" s="38">
        <f t="shared" si="21"/>
        <v>2257.5</v>
      </c>
    </row>
    <row r="665" ht="15" customHeight="1" spans="1:29">
      <c r="A665" s="15">
        <v>660</v>
      </c>
      <c r="B665" s="15" t="s">
        <v>292</v>
      </c>
      <c r="C665" s="15" t="s">
        <v>1362</v>
      </c>
      <c r="D665" s="22" t="s">
        <v>1399</v>
      </c>
      <c r="E665" s="22" t="s">
        <v>1400</v>
      </c>
      <c r="F665" s="22" t="s">
        <v>57</v>
      </c>
      <c r="G665" s="22" t="s">
        <v>58</v>
      </c>
      <c r="H665" s="22" t="s">
        <v>10</v>
      </c>
      <c r="I665" s="30">
        <v>58.3396157034759</v>
      </c>
      <c r="J665" s="30">
        <v>58.36</v>
      </c>
      <c r="K665" s="22" t="s">
        <v>48</v>
      </c>
      <c r="L665" s="66" t="s">
        <v>142</v>
      </c>
      <c r="M665" s="67" t="s">
        <v>261</v>
      </c>
      <c r="N665" s="65" t="s">
        <v>51</v>
      </c>
      <c r="O665" s="68" t="s">
        <v>52</v>
      </c>
      <c r="P665" s="69"/>
      <c r="Q665" s="74"/>
      <c r="R665" s="77"/>
      <c r="S665" s="75"/>
      <c r="T665" s="78"/>
      <c r="U665" s="77"/>
      <c r="V665" s="28">
        <v>1.8186896</v>
      </c>
      <c r="W665" s="29">
        <v>38700</v>
      </c>
      <c r="X665" s="26"/>
      <c r="Y665" s="46"/>
      <c r="Z665" s="25"/>
      <c r="AA665" s="43"/>
      <c r="AB665" s="91">
        <f t="shared" si="20"/>
        <v>3225</v>
      </c>
      <c r="AC665" s="38">
        <f t="shared" si="21"/>
        <v>2257.5</v>
      </c>
    </row>
    <row r="666" ht="15" customHeight="1" spans="1:32">
      <c r="A666" s="15">
        <v>661</v>
      </c>
      <c r="B666" s="15" t="s">
        <v>292</v>
      </c>
      <c r="C666" s="15" t="s">
        <v>1362</v>
      </c>
      <c r="D666" s="22" t="s">
        <v>1401</v>
      </c>
      <c r="E666" s="22" t="s">
        <v>1402</v>
      </c>
      <c r="F666" s="22" t="s">
        <v>71</v>
      </c>
      <c r="G666" s="22" t="s">
        <v>47</v>
      </c>
      <c r="H666" s="22" t="s">
        <v>7</v>
      </c>
      <c r="I666" s="30">
        <v>89.9162176298574</v>
      </c>
      <c r="J666" s="30">
        <v>89.9</v>
      </c>
      <c r="K666" s="22" t="s">
        <v>48</v>
      </c>
      <c r="L666" s="66" t="s">
        <v>142</v>
      </c>
      <c r="M666" s="67" t="s">
        <v>261</v>
      </c>
      <c r="N666" s="65" t="s">
        <v>51</v>
      </c>
      <c r="O666" s="68" t="s">
        <v>52</v>
      </c>
      <c r="P666" s="69"/>
      <c r="Q666" s="74"/>
      <c r="R666" s="77"/>
      <c r="S666" s="75"/>
      <c r="T666" s="78"/>
      <c r="U666" s="77"/>
      <c r="V666" s="28">
        <v>1.77784289592</v>
      </c>
      <c r="W666" s="29">
        <v>58300</v>
      </c>
      <c r="X666" s="26"/>
      <c r="Y666" s="46"/>
      <c r="Z666" s="25"/>
      <c r="AA666" s="43"/>
      <c r="AB666" s="91">
        <f t="shared" si="20"/>
        <v>4858.33333333333</v>
      </c>
      <c r="AC666" s="38">
        <f t="shared" si="21"/>
        <v>3400.83333333333</v>
      </c>
      <c r="AE666" s="1"/>
      <c r="AF666" s="1"/>
    </row>
    <row r="667" ht="15" customHeight="1" spans="1:32">
      <c r="A667" s="15">
        <v>662</v>
      </c>
      <c r="B667" s="15" t="s">
        <v>292</v>
      </c>
      <c r="C667" s="15" t="s">
        <v>1362</v>
      </c>
      <c r="D667" s="22" t="s">
        <v>1403</v>
      </c>
      <c r="E667" s="22" t="s">
        <v>1404</v>
      </c>
      <c r="F667" s="22" t="s">
        <v>46</v>
      </c>
      <c r="G667" s="22" t="s">
        <v>47</v>
      </c>
      <c r="H667" s="22" t="s">
        <v>7</v>
      </c>
      <c r="I667" s="30">
        <v>89.9162176298574</v>
      </c>
      <c r="J667" s="30">
        <v>89.9</v>
      </c>
      <c r="K667" s="22" t="s">
        <v>48</v>
      </c>
      <c r="L667" s="66" t="s">
        <v>159</v>
      </c>
      <c r="M667" s="67" t="s">
        <v>261</v>
      </c>
      <c r="N667" s="65" t="s">
        <v>51</v>
      </c>
      <c r="O667" s="68" t="s">
        <v>52</v>
      </c>
      <c r="P667" s="69"/>
      <c r="Q667" s="74"/>
      <c r="R667" s="77"/>
      <c r="S667" s="75"/>
      <c r="T667" s="78"/>
      <c r="U667" s="77"/>
      <c r="V667" s="28">
        <v>1.85040791208</v>
      </c>
      <c r="W667" s="29">
        <v>60700</v>
      </c>
      <c r="X667" s="26"/>
      <c r="Y667" s="46"/>
      <c r="Z667" s="25"/>
      <c r="AA667" s="43"/>
      <c r="AB667" s="91">
        <f t="shared" si="20"/>
        <v>5058.33333333333</v>
      </c>
      <c r="AC667" s="38">
        <f t="shared" si="21"/>
        <v>3540.83333333333</v>
      </c>
      <c r="AE667" s="1"/>
      <c r="AF667" s="1"/>
    </row>
    <row r="668" ht="15" customHeight="1" spans="1:29">
      <c r="A668" s="15">
        <v>663</v>
      </c>
      <c r="B668" s="15" t="s">
        <v>292</v>
      </c>
      <c r="C668" s="15" t="s">
        <v>1362</v>
      </c>
      <c r="D668" s="22" t="s">
        <v>1405</v>
      </c>
      <c r="E668" s="22" t="s">
        <v>1406</v>
      </c>
      <c r="F668" s="22" t="s">
        <v>57</v>
      </c>
      <c r="G668" s="22" t="s">
        <v>58</v>
      </c>
      <c r="H668" s="22" t="s">
        <v>10</v>
      </c>
      <c r="I668" s="30">
        <v>58.3396157034759</v>
      </c>
      <c r="J668" s="30">
        <v>58.36</v>
      </c>
      <c r="K668" s="22" t="s">
        <v>48</v>
      </c>
      <c r="L668" s="66" t="s">
        <v>159</v>
      </c>
      <c r="M668" s="67" t="s">
        <v>261</v>
      </c>
      <c r="N668" s="65" t="s">
        <v>51</v>
      </c>
      <c r="O668" s="68" t="s">
        <v>52</v>
      </c>
      <c r="P668" s="69"/>
      <c r="Q668" s="74"/>
      <c r="R668" s="77"/>
      <c r="S668" s="75"/>
      <c r="T668" s="78"/>
      <c r="U668" s="77"/>
      <c r="V668" s="28">
        <v>1.8186896</v>
      </c>
      <c r="W668" s="29">
        <v>38700</v>
      </c>
      <c r="X668" s="26"/>
      <c r="Y668" s="46"/>
      <c r="Z668" s="25"/>
      <c r="AA668" s="43"/>
      <c r="AB668" s="91">
        <f t="shared" si="20"/>
        <v>3225</v>
      </c>
      <c r="AC668" s="38">
        <f t="shared" si="21"/>
        <v>2257.5</v>
      </c>
    </row>
    <row r="669" ht="15" customHeight="1" spans="1:29">
      <c r="A669" s="15">
        <v>664</v>
      </c>
      <c r="B669" s="15" t="s">
        <v>292</v>
      </c>
      <c r="C669" s="15" t="s">
        <v>1362</v>
      </c>
      <c r="D669" s="22" t="s">
        <v>1407</v>
      </c>
      <c r="E669" s="22" t="s">
        <v>1408</v>
      </c>
      <c r="F669" s="22" t="s">
        <v>57</v>
      </c>
      <c r="G669" s="22" t="s">
        <v>58</v>
      </c>
      <c r="H669" s="22" t="s">
        <v>10</v>
      </c>
      <c r="I669" s="30">
        <v>58.3396157034759</v>
      </c>
      <c r="J669" s="30">
        <v>58.36</v>
      </c>
      <c r="K669" s="22" t="s">
        <v>48</v>
      </c>
      <c r="L669" s="66" t="s">
        <v>159</v>
      </c>
      <c r="M669" s="67" t="s">
        <v>261</v>
      </c>
      <c r="N669" s="65" t="s">
        <v>51</v>
      </c>
      <c r="O669" s="68" t="s">
        <v>52</v>
      </c>
      <c r="P669" s="69"/>
      <c r="Q669" s="74"/>
      <c r="R669" s="77"/>
      <c r="S669" s="75"/>
      <c r="T669" s="78"/>
      <c r="U669" s="77"/>
      <c r="V669" s="28">
        <v>1.8186896</v>
      </c>
      <c r="W669" s="29">
        <v>38700</v>
      </c>
      <c r="X669" s="26"/>
      <c r="Y669" s="46"/>
      <c r="Z669" s="25"/>
      <c r="AA669" s="43"/>
      <c r="AB669" s="91">
        <f t="shared" si="20"/>
        <v>3225</v>
      </c>
      <c r="AC669" s="38">
        <f t="shared" si="21"/>
        <v>2257.5</v>
      </c>
    </row>
    <row r="670" ht="15" customHeight="1" spans="1:32">
      <c r="A670" s="15">
        <v>665</v>
      </c>
      <c r="B670" s="15" t="s">
        <v>292</v>
      </c>
      <c r="C670" s="15" t="s">
        <v>1362</v>
      </c>
      <c r="D670" s="22" t="s">
        <v>1409</v>
      </c>
      <c r="E670" s="22" t="s">
        <v>1410</v>
      </c>
      <c r="F670" s="22" t="s">
        <v>71</v>
      </c>
      <c r="G670" s="22" t="s">
        <v>47</v>
      </c>
      <c r="H670" s="22" t="s">
        <v>7</v>
      </c>
      <c r="I670" s="30">
        <v>89.9162176298574</v>
      </c>
      <c r="J670" s="30">
        <v>89.9</v>
      </c>
      <c r="K670" s="22" t="s">
        <v>48</v>
      </c>
      <c r="L670" s="66" t="s">
        <v>159</v>
      </c>
      <c r="M670" s="67" t="s">
        <v>261</v>
      </c>
      <c r="N670" s="65" t="s">
        <v>51</v>
      </c>
      <c r="O670" s="68" t="s">
        <v>52</v>
      </c>
      <c r="P670" s="69"/>
      <c r="Q670" s="74"/>
      <c r="R670" s="77"/>
      <c r="S670" s="75"/>
      <c r="T670" s="78"/>
      <c r="U670" s="77"/>
      <c r="V670" s="28">
        <v>1.77784289592</v>
      </c>
      <c r="W670" s="29">
        <v>58300</v>
      </c>
      <c r="X670" s="26"/>
      <c r="Y670" s="46"/>
      <c r="Z670" s="25"/>
      <c r="AA670" s="43"/>
      <c r="AB670" s="91">
        <f t="shared" si="20"/>
        <v>4858.33333333333</v>
      </c>
      <c r="AC670" s="38">
        <f t="shared" si="21"/>
        <v>3400.83333333333</v>
      </c>
      <c r="AE670" s="1"/>
      <c r="AF670" s="1"/>
    </row>
    <row r="671" ht="15" customHeight="1" spans="1:32">
      <c r="A671" s="15">
        <v>666</v>
      </c>
      <c r="B671" s="15" t="s">
        <v>292</v>
      </c>
      <c r="C671" s="15" t="s">
        <v>1362</v>
      </c>
      <c r="D671" s="22" t="s">
        <v>1411</v>
      </c>
      <c r="E671" s="22" t="s">
        <v>1412</v>
      </c>
      <c r="F671" s="22" t="s">
        <v>46</v>
      </c>
      <c r="G671" s="22" t="s">
        <v>47</v>
      </c>
      <c r="H671" s="22" t="s">
        <v>7</v>
      </c>
      <c r="I671" s="30">
        <v>89.9162176298574</v>
      </c>
      <c r="J671" s="30">
        <v>89.9</v>
      </c>
      <c r="K671" s="22" t="s">
        <v>48</v>
      </c>
      <c r="L671" s="66" t="s">
        <v>176</v>
      </c>
      <c r="M671" s="67" t="s">
        <v>261</v>
      </c>
      <c r="N671" s="65" t="s">
        <v>51</v>
      </c>
      <c r="O671" s="68" t="s">
        <v>52</v>
      </c>
      <c r="P671" s="69"/>
      <c r="Q671" s="74"/>
      <c r="R671" s="77"/>
      <c r="S671" s="75"/>
      <c r="T671" s="78"/>
      <c r="U671" s="77"/>
      <c r="V671" s="28">
        <v>1.85040791208</v>
      </c>
      <c r="W671" s="29">
        <v>60700</v>
      </c>
      <c r="X671" s="26"/>
      <c r="Y671" s="46"/>
      <c r="Z671" s="25"/>
      <c r="AA671" s="43"/>
      <c r="AB671" s="91">
        <f t="shared" si="20"/>
        <v>5058.33333333333</v>
      </c>
      <c r="AC671" s="38">
        <f t="shared" si="21"/>
        <v>3540.83333333333</v>
      </c>
      <c r="AE671" s="1"/>
      <c r="AF671" s="1"/>
    </row>
    <row r="672" ht="15" customHeight="1" spans="1:29">
      <c r="A672" s="15">
        <v>667</v>
      </c>
      <c r="B672" s="15" t="s">
        <v>292</v>
      </c>
      <c r="C672" s="15" t="s">
        <v>1362</v>
      </c>
      <c r="D672" s="22" t="s">
        <v>1413</v>
      </c>
      <c r="E672" s="22" t="s">
        <v>1414</v>
      </c>
      <c r="F672" s="22" t="s">
        <v>57</v>
      </c>
      <c r="G672" s="22" t="s">
        <v>58</v>
      </c>
      <c r="H672" s="22" t="s">
        <v>10</v>
      </c>
      <c r="I672" s="30">
        <v>58.3396157034759</v>
      </c>
      <c r="J672" s="30">
        <v>58.36</v>
      </c>
      <c r="K672" s="22" t="s">
        <v>48</v>
      </c>
      <c r="L672" s="66" t="s">
        <v>176</v>
      </c>
      <c r="M672" s="67" t="s">
        <v>261</v>
      </c>
      <c r="N672" s="65" t="s">
        <v>51</v>
      </c>
      <c r="O672" s="68" t="s">
        <v>52</v>
      </c>
      <c r="P672" s="69"/>
      <c r="Q672" s="74"/>
      <c r="R672" s="77"/>
      <c r="S672" s="75"/>
      <c r="T672" s="78"/>
      <c r="U672" s="77"/>
      <c r="V672" s="28">
        <v>1.8186896</v>
      </c>
      <c r="W672" s="29">
        <v>38700</v>
      </c>
      <c r="X672" s="26"/>
      <c r="Y672" s="46"/>
      <c r="Z672" s="25"/>
      <c r="AA672" s="43"/>
      <c r="AB672" s="91">
        <f t="shared" si="20"/>
        <v>3225</v>
      </c>
      <c r="AC672" s="38">
        <f t="shared" si="21"/>
        <v>2257.5</v>
      </c>
    </row>
    <row r="673" ht="15" customHeight="1" spans="1:29">
      <c r="A673" s="15">
        <v>668</v>
      </c>
      <c r="B673" s="15" t="s">
        <v>292</v>
      </c>
      <c r="C673" s="15" t="s">
        <v>1362</v>
      </c>
      <c r="D673" s="22" t="s">
        <v>1415</v>
      </c>
      <c r="E673" s="22" t="s">
        <v>1416</v>
      </c>
      <c r="F673" s="22" t="s">
        <v>57</v>
      </c>
      <c r="G673" s="22" t="s">
        <v>58</v>
      </c>
      <c r="H673" s="22" t="s">
        <v>10</v>
      </c>
      <c r="I673" s="30">
        <v>58.3396157034759</v>
      </c>
      <c r="J673" s="30">
        <v>58.36</v>
      </c>
      <c r="K673" s="22" t="s">
        <v>48</v>
      </c>
      <c r="L673" s="66" t="s">
        <v>176</v>
      </c>
      <c r="M673" s="67" t="s">
        <v>261</v>
      </c>
      <c r="N673" s="65" t="s">
        <v>51</v>
      </c>
      <c r="O673" s="68" t="s">
        <v>52</v>
      </c>
      <c r="P673" s="69"/>
      <c r="Q673" s="74"/>
      <c r="R673" s="77"/>
      <c r="S673" s="75"/>
      <c r="T673" s="78"/>
      <c r="U673" s="77"/>
      <c r="V673" s="28">
        <v>1.8186896</v>
      </c>
      <c r="W673" s="29">
        <v>38700</v>
      </c>
      <c r="X673" s="26"/>
      <c r="Y673" s="46"/>
      <c r="Z673" s="25"/>
      <c r="AA673" s="43"/>
      <c r="AB673" s="91">
        <f t="shared" si="20"/>
        <v>3225</v>
      </c>
      <c r="AC673" s="38">
        <f t="shared" si="21"/>
        <v>2257.5</v>
      </c>
    </row>
    <row r="674" ht="15" customHeight="1" spans="1:32">
      <c r="A674" s="15">
        <v>669</v>
      </c>
      <c r="B674" s="15" t="s">
        <v>292</v>
      </c>
      <c r="C674" s="15" t="s">
        <v>1362</v>
      </c>
      <c r="D674" s="22" t="s">
        <v>1417</v>
      </c>
      <c r="E674" s="22" t="s">
        <v>1418</v>
      </c>
      <c r="F674" s="22" t="s">
        <v>71</v>
      </c>
      <c r="G674" s="22" t="s">
        <v>47</v>
      </c>
      <c r="H674" s="22" t="s">
        <v>7</v>
      </c>
      <c r="I674" s="30">
        <v>89.9162176298574</v>
      </c>
      <c r="J674" s="30">
        <v>89.9</v>
      </c>
      <c r="K674" s="22" t="s">
        <v>48</v>
      </c>
      <c r="L674" s="66" t="s">
        <v>176</v>
      </c>
      <c r="M674" s="67" t="s">
        <v>261</v>
      </c>
      <c r="N674" s="65" t="s">
        <v>51</v>
      </c>
      <c r="O674" s="68" t="s">
        <v>52</v>
      </c>
      <c r="P674" s="69"/>
      <c r="Q674" s="74"/>
      <c r="R674" s="77"/>
      <c r="S674" s="75"/>
      <c r="T674" s="78"/>
      <c r="U674" s="77"/>
      <c r="V674" s="28">
        <v>1.77784289592</v>
      </c>
      <c r="W674" s="29">
        <v>58300</v>
      </c>
      <c r="X674" s="26"/>
      <c r="Y674" s="46"/>
      <c r="Z674" s="25"/>
      <c r="AA674" s="43"/>
      <c r="AB674" s="91">
        <f t="shared" si="20"/>
        <v>4858.33333333333</v>
      </c>
      <c r="AC674" s="38">
        <f t="shared" si="21"/>
        <v>3400.83333333333</v>
      </c>
      <c r="AE674" s="1"/>
      <c r="AF674" s="1"/>
    </row>
    <row r="675" ht="15" customHeight="1" spans="1:32">
      <c r="A675" s="15">
        <v>670</v>
      </c>
      <c r="B675" s="15" t="s">
        <v>292</v>
      </c>
      <c r="C675" s="15" t="s">
        <v>1362</v>
      </c>
      <c r="D675" s="22" t="s">
        <v>1419</v>
      </c>
      <c r="E675" s="22" t="s">
        <v>1420</v>
      </c>
      <c r="F675" s="22" t="s">
        <v>46</v>
      </c>
      <c r="G675" s="22" t="s">
        <v>47</v>
      </c>
      <c r="H675" s="22" t="s">
        <v>7</v>
      </c>
      <c r="I675" s="30">
        <v>89.9162176298574</v>
      </c>
      <c r="J675" s="30">
        <v>89.9</v>
      </c>
      <c r="K675" s="22" t="s">
        <v>48</v>
      </c>
      <c r="L675" s="66" t="s">
        <v>193</v>
      </c>
      <c r="M675" s="67" t="s">
        <v>261</v>
      </c>
      <c r="N675" s="65" t="s">
        <v>51</v>
      </c>
      <c r="O675" s="68" t="s">
        <v>52</v>
      </c>
      <c r="P675" s="69"/>
      <c r="Q675" s="74"/>
      <c r="R675" s="77"/>
      <c r="S675" s="75"/>
      <c r="T675" s="78"/>
      <c r="U675" s="77"/>
      <c r="V675" s="28">
        <v>1.8874160703216</v>
      </c>
      <c r="W675" s="29">
        <v>61900</v>
      </c>
      <c r="X675" s="26"/>
      <c r="Y675" s="46"/>
      <c r="Z675" s="25"/>
      <c r="AA675" s="43"/>
      <c r="AB675" s="91">
        <f t="shared" si="20"/>
        <v>5158.33333333333</v>
      </c>
      <c r="AC675" s="38">
        <f t="shared" si="21"/>
        <v>3610.83333333333</v>
      </c>
      <c r="AE675" s="1"/>
      <c r="AF675" s="1"/>
    </row>
    <row r="676" ht="15" customHeight="1" spans="1:29">
      <c r="A676" s="15">
        <v>671</v>
      </c>
      <c r="B676" s="15" t="s">
        <v>292</v>
      </c>
      <c r="C676" s="15" t="s">
        <v>1362</v>
      </c>
      <c r="D676" s="22" t="s">
        <v>1421</v>
      </c>
      <c r="E676" s="22" t="s">
        <v>1422</v>
      </c>
      <c r="F676" s="22" t="s">
        <v>57</v>
      </c>
      <c r="G676" s="22" t="s">
        <v>58</v>
      </c>
      <c r="H676" s="22" t="s">
        <v>10</v>
      </c>
      <c r="I676" s="30">
        <v>58.3396157034759</v>
      </c>
      <c r="J676" s="30">
        <v>58.36</v>
      </c>
      <c r="K676" s="22" t="s">
        <v>48</v>
      </c>
      <c r="L676" s="66" t="s">
        <v>193</v>
      </c>
      <c r="M676" s="67" t="s">
        <v>261</v>
      </c>
      <c r="N676" s="65" t="s">
        <v>51</v>
      </c>
      <c r="O676" s="68" t="s">
        <v>52</v>
      </c>
      <c r="P676" s="69"/>
      <c r="Q676" s="74"/>
      <c r="R676" s="77"/>
      <c r="S676" s="75"/>
      <c r="T676" s="78"/>
      <c r="U676" s="77"/>
      <c r="V676" s="28">
        <v>1.855063392</v>
      </c>
      <c r="W676" s="29">
        <v>39500</v>
      </c>
      <c r="X676" s="26"/>
      <c r="Y676" s="46"/>
      <c r="Z676" s="25"/>
      <c r="AA676" s="43"/>
      <c r="AB676" s="91">
        <f t="shared" si="20"/>
        <v>3291.66666666667</v>
      </c>
      <c r="AC676" s="38">
        <f t="shared" si="21"/>
        <v>2304.16666666667</v>
      </c>
    </row>
    <row r="677" ht="15" customHeight="1" spans="1:29">
      <c r="A677" s="15">
        <v>672</v>
      </c>
      <c r="B677" s="15" t="s">
        <v>292</v>
      </c>
      <c r="C677" s="15" t="s">
        <v>1362</v>
      </c>
      <c r="D677" s="22" t="s">
        <v>1423</v>
      </c>
      <c r="E677" s="22" t="s">
        <v>1424</v>
      </c>
      <c r="F677" s="22" t="s">
        <v>57</v>
      </c>
      <c r="G677" s="22" t="s">
        <v>58</v>
      </c>
      <c r="H677" s="22" t="s">
        <v>10</v>
      </c>
      <c r="I677" s="30">
        <v>58.3396157034759</v>
      </c>
      <c r="J677" s="30">
        <v>58.36</v>
      </c>
      <c r="K677" s="22" t="s">
        <v>48</v>
      </c>
      <c r="L677" s="66" t="s">
        <v>193</v>
      </c>
      <c r="M677" s="67" t="s">
        <v>261</v>
      </c>
      <c r="N677" s="65" t="s">
        <v>51</v>
      </c>
      <c r="O677" s="68" t="s">
        <v>52</v>
      </c>
      <c r="P677" s="69"/>
      <c r="Q677" s="74"/>
      <c r="R677" s="77"/>
      <c r="S677" s="75"/>
      <c r="T677" s="78"/>
      <c r="U677" s="77"/>
      <c r="V677" s="28">
        <v>1.855063392</v>
      </c>
      <c r="W677" s="29">
        <v>39500</v>
      </c>
      <c r="X677" s="26"/>
      <c r="Y677" s="46"/>
      <c r="Z677" s="25"/>
      <c r="AA677" s="43"/>
      <c r="AB677" s="91">
        <f t="shared" si="20"/>
        <v>3291.66666666667</v>
      </c>
      <c r="AC677" s="38">
        <f t="shared" si="21"/>
        <v>2304.16666666667</v>
      </c>
    </row>
    <row r="678" ht="15" customHeight="1" spans="1:32">
      <c r="A678" s="15">
        <v>673</v>
      </c>
      <c r="B678" s="15" t="s">
        <v>292</v>
      </c>
      <c r="C678" s="15" t="s">
        <v>1362</v>
      </c>
      <c r="D678" s="22" t="s">
        <v>1425</v>
      </c>
      <c r="E678" s="22" t="s">
        <v>1426</v>
      </c>
      <c r="F678" s="22" t="s">
        <v>71</v>
      </c>
      <c r="G678" s="22" t="s">
        <v>47</v>
      </c>
      <c r="H678" s="22" t="s">
        <v>7</v>
      </c>
      <c r="I678" s="30">
        <v>89.9162176298574</v>
      </c>
      <c r="J678" s="30">
        <v>89.9</v>
      </c>
      <c r="K678" s="22" t="s">
        <v>48</v>
      </c>
      <c r="L678" s="66" t="s">
        <v>193</v>
      </c>
      <c r="M678" s="67" t="s">
        <v>261</v>
      </c>
      <c r="N678" s="65" t="s">
        <v>51</v>
      </c>
      <c r="O678" s="68" t="s">
        <v>52</v>
      </c>
      <c r="P678" s="69"/>
      <c r="Q678" s="74"/>
      <c r="R678" s="77"/>
      <c r="S678" s="75"/>
      <c r="T678" s="78"/>
      <c r="U678" s="77"/>
      <c r="V678" s="28">
        <v>1.8133997538384</v>
      </c>
      <c r="W678" s="29">
        <v>59500</v>
      </c>
      <c r="X678" s="26"/>
      <c r="Y678" s="46"/>
      <c r="Z678" s="25"/>
      <c r="AA678" s="43"/>
      <c r="AB678" s="91">
        <f t="shared" si="20"/>
        <v>4958.33333333333</v>
      </c>
      <c r="AC678" s="38">
        <f t="shared" si="21"/>
        <v>3470.83333333333</v>
      </c>
      <c r="AE678" s="1"/>
      <c r="AF678" s="1"/>
    </row>
    <row r="679" ht="15" customHeight="1" spans="1:32">
      <c r="A679" s="15">
        <v>674</v>
      </c>
      <c r="B679" s="15" t="s">
        <v>292</v>
      </c>
      <c r="C679" s="15" t="s">
        <v>1362</v>
      </c>
      <c r="D679" s="22" t="s">
        <v>1427</v>
      </c>
      <c r="E679" s="22" t="s">
        <v>1428</v>
      </c>
      <c r="F679" s="22" t="s">
        <v>46</v>
      </c>
      <c r="G679" s="22" t="s">
        <v>47</v>
      </c>
      <c r="H679" s="22" t="s">
        <v>7</v>
      </c>
      <c r="I679" s="30">
        <v>89.9162176298574</v>
      </c>
      <c r="J679" s="30">
        <v>89.9</v>
      </c>
      <c r="K679" s="22" t="s">
        <v>48</v>
      </c>
      <c r="L679" s="66" t="s">
        <v>210</v>
      </c>
      <c r="M679" s="67" t="s">
        <v>261</v>
      </c>
      <c r="N679" s="65" t="s">
        <v>51</v>
      </c>
      <c r="O679" s="68" t="s">
        <v>52</v>
      </c>
      <c r="P679" s="69"/>
      <c r="Q679" s="74"/>
      <c r="R679" s="77"/>
      <c r="S679" s="75"/>
      <c r="T679" s="78"/>
      <c r="U679" s="77"/>
      <c r="V679" s="28">
        <v>1.8874160703216</v>
      </c>
      <c r="W679" s="29">
        <v>61900</v>
      </c>
      <c r="X679" s="26"/>
      <c r="Y679" s="46"/>
      <c r="Z679" s="25"/>
      <c r="AA679" s="43"/>
      <c r="AB679" s="91">
        <f t="shared" si="20"/>
        <v>5158.33333333333</v>
      </c>
      <c r="AC679" s="38">
        <f t="shared" si="21"/>
        <v>3610.83333333333</v>
      </c>
      <c r="AE679" s="1"/>
      <c r="AF679" s="1"/>
    </row>
    <row r="680" ht="15" customHeight="1" spans="1:29">
      <c r="A680" s="15">
        <v>675</v>
      </c>
      <c r="B680" s="15" t="s">
        <v>292</v>
      </c>
      <c r="C680" s="15" t="s">
        <v>1362</v>
      </c>
      <c r="D680" s="22" t="s">
        <v>1429</v>
      </c>
      <c r="E680" s="22" t="s">
        <v>1430</v>
      </c>
      <c r="F680" s="22" t="s">
        <v>57</v>
      </c>
      <c r="G680" s="22" t="s">
        <v>58</v>
      </c>
      <c r="H680" s="22" t="s">
        <v>10</v>
      </c>
      <c r="I680" s="30">
        <v>58.3396157034759</v>
      </c>
      <c r="J680" s="30">
        <v>58.36</v>
      </c>
      <c r="K680" s="22" t="s">
        <v>48</v>
      </c>
      <c r="L680" s="66" t="s">
        <v>210</v>
      </c>
      <c r="M680" s="67" t="s">
        <v>261</v>
      </c>
      <c r="N680" s="65" t="s">
        <v>51</v>
      </c>
      <c r="O680" s="68" t="s">
        <v>52</v>
      </c>
      <c r="P680" s="69"/>
      <c r="Q680" s="74"/>
      <c r="R680" s="77"/>
      <c r="S680" s="75"/>
      <c r="T680" s="78"/>
      <c r="U680" s="77"/>
      <c r="V680" s="28">
        <v>1.855063392</v>
      </c>
      <c r="W680" s="29">
        <v>39500</v>
      </c>
      <c r="X680" s="26"/>
      <c r="Y680" s="46"/>
      <c r="Z680" s="25"/>
      <c r="AA680" s="43"/>
      <c r="AB680" s="91">
        <f t="shared" si="20"/>
        <v>3291.66666666667</v>
      </c>
      <c r="AC680" s="38">
        <f t="shared" si="21"/>
        <v>2304.16666666667</v>
      </c>
    </row>
    <row r="681" ht="15" customHeight="1" spans="1:29">
      <c r="A681" s="15">
        <v>676</v>
      </c>
      <c r="B681" s="15" t="s">
        <v>292</v>
      </c>
      <c r="C681" s="15" t="s">
        <v>1362</v>
      </c>
      <c r="D681" s="22" t="s">
        <v>1431</v>
      </c>
      <c r="E681" s="22" t="s">
        <v>1432</v>
      </c>
      <c r="F681" s="22" t="s">
        <v>57</v>
      </c>
      <c r="G681" s="22" t="s">
        <v>58</v>
      </c>
      <c r="H681" s="22" t="s">
        <v>10</v>
      </c>
      <c r="I681" s="30">
        <v>58.3396157034759</v>
      </c>
      <c r="J681" s="30">
        <v>58.36</v>
      </c>
      <c r="K681" s="22" t="s">
        <v>48</v>
      </c>
      <c r="L681" s="66" t="s">
        <v>210</v>
      </c>
      <c r="M681" s="67" t="s">
        <v>261</v>
      </c>
      <c r="N681" s="65" t="s">
        <v>51</v>
      </c>
      <c r="O681" s="68" t="s">
        <v>52</v>
      </c>
      <c r="P681" s="69"/>
      <c r="Q681" s="74"/>
      <c r="R681" s="77"/>
      <c r="S681" s="75"/>
      <c r="T681" s="78"/>
      <c r="U681" s="77"/>
      <c r="V681" s="28">
        <v>1.855063392</v>
      </c>
      <c r="W681" s="29">
        <v>39500</v>
      </c>
      <c r="X681" s="26"/>
      <c r="Y681" s="46"/>
      <c r="Z681" s="25"/>
      <c r="AA681" s="43"/>
      <c r="AB681" s="91">
        <f t="shared" si="20"/>
        <v>3291.66666666667</v>
      </c>
      <c r="AC681" s="38">
        <f t="shared" si="21"/>
        <v>2304.16666666667</v>
      </c>
    </row>
    <row r="682" ht="15" customHeight="1" spans="1:32">
      <c r="A682" s="15">
        <v>677</v>
      </c>
      <c r="B682" s="15" t="s">
        <v>292</v>
      </c>
      <c r="C682" s="15" t="s">
        <v>1362</v>
      </c>
      <c r="D682" s="22" t="s">
        <v>1433</v>
      </c>
      <c r="E682" s="22" t="s">
        <v>1434</v>
      </c>
      <c r="F682" s="22" t="s">
        <v>71</v>
      </c>
      <c r="G682" s="22" t="s">
        <v>47</v>
      </c>
      <c r="H682" s="22" t="s">
        <v>7</v>
      </c>
      <c r="I682" s="30">
        <v>89.9162176298574</v>
      </c>
      <c r="J682" s="30">
        <v>89.9</v>
      </c>
      <c r="K682" s="22" t="s">
        <v>48</v>
      </c>
      <c r="L682" s="66" t="s">
        <v>210</v>
      </c>
      <c r="M682" s="67" t="s">
        <v>261</v>
      </c>
      <c r="N682" s="65" t="s">
        <v>51</v>
      </c>
      <c r="O682" s="68" t="s">
        <v>52</v>
      </c>
      <c r="P682" s="69"/>
      <c r="Q682" s="74"/>
      <c r="R682" s="77"/>
      <c r="S682" s="75"/>
      <c r="T682" s="78"/>
      <c r="U682" s="77"/>
      <c r="V682" s="28">
        <v>1.8133997538384</v>
      </c>
      <c r="W682" s="29">
        <v>59500</v>
      </c>
      <c r="X682" s="26"/>
      <c r="Y682" s="46"/>
      <c r="Z682" s="25"/>
      <c r="AA682" s="43"/>
      <c r="AB682" s="91">
        <f t="shared" si="20"/>
        <v>4958.33333333333</v>
      </c>
      <c r="AC682" s="38">
        <f t="shared" si="21"/>
        <v>3470.83333333333</v>
      </c>
      <c r="AE682" s="1"/>
      <c r="AF682" s="1"/>
    </row>
    <row r="683" ht="15" customHeight="1" spans="1:32">
      <c r="A683" s="15">
        <v>678</v>
      </c>
      <c r="B683" s="15" t="s">
        <v>292</v>
      </c>
      <c r="C683" s="15" t="s">
        <v>1362</v>
      </c>
      <c r="D683" s="22" t="s">
        <v>1435</v>
      </c>
      <c r="E683" s="22" t="s">
        <v>1436</v>
      </c>
      <c r="F683" s="22" t="s">
        <v>46</v>
      </c>
      <c r="G683" s="22" t="s">
        <v>47</v>
      </c>
      <c r="H683" s="22" t="s">
        <v>7</v>
      </c>
      <c r="I683" s="30">
        <v>89.9162176298574</v>
      </c>
      <c r="J683" s="30">
        <v>89.9</v>
      </c>
      <c r="K683" s="22" t="s">
        <v>48</v>
      </c>
      <c r="L683" s="66" t="s">
        <v>227</v>
      </c>
      <c r="M683" s="67" t="s">
        <v>261</v>
      </c>
      <c r="N683" s="65" t="s">
        <v>51</v>
      </c>
      <c r="O683" s="68" t="s">
        <v>52</v>
      </c>
      <c r="P683" s="69"/>
      <c r="Q683" s="74"/>
      <c r="R683" s="77"/>
      <c r="S683" s="75"/>
      <c r="T683" s="78"/>
      <c r="U683" s="77"/>
      <c r="V683" s="28">
        <v>1.8874160703216</v>
      </c>
      <c r="W683" s="29">
        <v>61900</v>
      </c>
      <c r="X683" s="26"/>
      <c r="Y683" s="46"/>
      <c r="Z683" s="25"/>
      <c r="AA683" s="43"/>
      <c r="AB683" s="91">
        <f t="shared" si="20"/>
        <v>5158.33333333333</v>
      </c>
      <c r="AC683" s="38">
        <f t="shared" si="21"/>
        <v>3610.83333333333</v>
      </c>
      <c r="AE683" s="1"/>
      <c r="AF683" s="1"/>
    </row>
    <row r="684" ht="15" customHeight="1" spans="1:29">
      <c r="A684" s="15">
        <v>679</v>
      </c>
      <c r="B684" s="15" t="s">
        <v>292</v>
      </c>
      <c r="C684" s="15" t="s">
        <v>1362</v>
      </c>
      <c r="D684" s="22" t="s">
        <v>1437</v>
      </c>
      <c r="E684" s="22" t="s">
        <v>1438</v>
      </c>
      <c r="F684" s="22" t="s">
        <v>57</v>
      </c>
      <c r="G684" s="22" t="s">
        <v>58</v>
      </c>
      <c r="H684" s="22" t="s">
        <v>10</v>
      </c>
      <c r="I684" s="30">
        <v>58.3396157034759</v>
      </c>
      <c r="J684" s="30">
        <v>58.36</v>
      </c>
      <c r="K684" s="22" t="s">
        <v>48</v>
      </c>
      <c r="L684" s="66" t="s">
        <v>227</v>
      </c>
      <c r="M684" s="67" t="s">
        <v>261</v>
      </c>
      <c r="N684" s="65" t="s">
        <v>51</v>
      </c>
      <c r="O684" s="68" t="s">
        <v>52</v>
      </c>
      <c r="P684" s="69"/>
      <c r="Q684" s="74"/>
      <c r="R684" s="77"/>
      <c r="S684" s="75"/>
      <c r="T684" s="78"/>
      <c r="U684" s="77"/>
      <c r="V684" s="28">
        <v>1.855063392</v>
      </c>
      <c r="W684" s="29">
        <v>39500</v>
      </c>
      <c r="X684" s="26"/>
      <c r="Y684" s="46"/>
      <c r="Z684" s="25"/>
      <c r="AA684" s="43"/>
      <c r="AB684" s="91">
        <f t="shared" si="20"/>
        <v>3291.66666666667</v>
      </c>
      <c r="AC684" s="38">
        <f t="shared" si="21"/>
        <v>2304.16666666667</v>
      </c>
    </row>
    <row r="685" ht="15" customHeight="1" spans="1:29">
      <c r="A685" s="15">
        <v>680</v>
      </c>
      <c r="B685" s="15" t="s">
        <v>292</v>
      </c>
      <c r="C685" s="15" t="s">
        <v>1362</v>
      </c>
      <c r="D685" s="22" t="s">
        <v>1439</v>
      </c>
      <c r="E685" s="22" t="s">
        <v>1440</v>
      </c>
      <c r="F685" s="22" t="s">
        <v>57</v>
      </c>
      <c r="G685" s="22" t="s">
        <v>58</v>
      </c>
      <c r="H685" s="22" t="s">
        <v>10</v>
      </c>
      <c r="I685" s="30">
        <v>58.3396157034759</v>
      </c>
      <c r="J685" s="30">
        <v>58.36</v>
      </c>
      <c r="K685" s="22" t="s">
        <v>48</v>
      </c>
      <c r="L685" s="66" t="s">
        <v>227</v>
      </c>
      <c r="M685" s="67" t="s">
        <v>261</v>
      </c>
      <c r="N685" s="65" t="s">
        <v>51</v>
      </c>
      <c r="O685" s="68" t="s">
        <v>52</v>
      </c>
      <c r="P685" s="69"/>
      <c r="Q685" s="74"/>
      <c r="R685" s="77"/>
      <c r="S685" s="75"/>
      <c r="T685" s="78"/>
      <c r="U685" s="77"/>
      <c r="V685" s="28">
        <v>1.855063392</v>
      </c>
      <c r="W685" s="29">
        <v>39500</v>
      </c>
      <c r="X685" s="26"/>
      <c r="Y685" s="46"/>
      <c r="Z685" s="25"/>
      <c r="AA685" s="43"/>
      <c r="AB685" s="91">
        <f t="shared" si="20"/>
        <v>3291.66666666667</v>
      </c>
      <c r="AC685" s="38">
        <f t="shared" si="21"/>
        <v>2304.16666666667</v>
      </c>
    </row>
    <row r="686" ht="15" customHeight="1" spans="1:32">
      <c r="A686" s="15">
        <v>681</v>
      </c>
      <c r="B686" s="15" t="s">
        <v>292</v>
      </c>
      <c r="C686" s="15" t="s">
        <v>1362</v>
      </c>
      <c r="D686" s="22" t="s">
        <v>1441</v>
      </c>
      <c r="E686" s="22" t="s">
        <v>1442</v>
      </c>
      <c r="F686" s="22" t="s">
        <v>71</v>
      </c>
      <c r="G686" s="22" t="s">
        <v>47</v>
      </c>
      <c r="H686" s="22" t="s">
        <v>7</v>
      </c>
      <c r="I686" s="30">
        <v>89.9162176298574</v>
      </c>
      <c r="J686" s="30">
        <v>89.9</v>
      </c>
      <c r="K686" s="22" t="s">
        <v>48</v>
      </c>
      <c r="L686" s="66" t="s">
        <v>227</v>
      </c>
      <c r="M686" s="67" t="s">
        <v>261</v>
      </c>
      <c r="N686" s="65" t="s">
        <v>51</v>
      </c>
      <c r="O686" s="68" t="s">
        <v>52</v>
      </c>
      <c r="P686" s="69"/>
      <c r="Q686" s="74"/>
      <c r="R686" s="77"/>
      <c r="S686" s="75"/>
      <c r="T686" s="78"/>
      <c r="U686" s="77"/>
      <c r="V686" s="28">
        <v>1.8133997538384</v>
      </c>
      <c r="W686" s="29">
        <v>59500</v>
      </c>
      <c r="X686" s="26"/>
      <c r="Y686" s="46"/>
      <c r="Z686" s="25"/>
      <c r="AA686" s="43"/>
      <c r="AB686" s="91">
        <f t="shared" si="20"/>
        <v>4958.33333333333</v>
      </c>
      <c r="AC686" s="38">
        <f t="shared" si="21"/>
        <v>3470.83333333333</v>
      </c>
      <c r="AE686" s="1"/>
      <c r="AF686" s="1"/>
    </row>
    <row r="687" ht="15" customHeight="1" spans="1:32">
      <c r="A687" s="15">
        <v>682</v>
      </c>
      <c r="B687" s="15" t="s">
        <v>292</v>
      </c>
      <c r="C687" s="15" t="s">
        <v>1362</v>
      </c>
      <c r="D687" s="22" t="s">
        <v>1443</v>
      </c>
      <c r="E687" s="22" t="s">
        <v>1444</v>
      </c>
      <c r="F687" s="22" t="s">
        <v>46</v>
      </c>
      <c r="G687" s="22" t="s">
        <v>47</v>
      </c>
      <c r="H687" s="22" t="s">
        <v>7</v>
      </c>
      <c r="I687" s="30">
        <v>89.9162176298574</v>
      </c>
      <c r="J687" s="30">
        <v>89.9</v>
      </c>
      <c r="K687" s="22" t="s">
        <v>48</v>
      </c>
      <c r="L687" s="66" t="s">
        <v>244</v>
      </c>
      <c r="M687" s="67" t="s">
        <v>261</v>
      </c>
      <c r="N687" s="65" t="s">
        <v>51</v>
      </c>
      <c r="O687" s="68" t="s">
        <v>52</v>
      </c>
      <c r="P687" s="69"/>
      <c r="Q687" s="74"/>
      <c r="R687" s="77"/>
      <c r="S687" s="75"/>
      <c r="T687" s="78"/>
      <c r="U687" s="77"/>
      <c r="V687" s="28">
        <v>1.85040791208</v>
      </c>
      <c r="W687" s="29">
        <v>60700</v>
      </c>
      <c r="X687" s="26"/>
      <c r="Y687" s="46"/>
      <c r="Z687" s="25"/>
      <c r="AA687" s="43"/>
      <c r="AB687" s="91">
        <f t="shared" si="20"/>
        <v>5058.33333333333</v>
      </c>
      <c r="AC687" s="38">
        <f t="shared" si="21"/>
        <v>3540.83333333333</v>
      </c>
      <c r="AE687" s="1"/>
      <c r="AF687" s="1"/>
    </row>
    <row r="688" ht="15" customHeight="1" spans="1:29">
      <c r="A688" s="15">
        <v>683</v>
      </c>
      <c r="B688" s="15" t="s">
        <v>292</v>
      </c>
      <c r="C688" s="15" t="s">
        <v>1362</v>
      </c>
      <c r="D688" s="22" t="s">
        <v>1445</v>
      </c>
      <c r="E688" s="22" t="s">
        <v>1446</v>
      </c>
      <c r="F688" s="22" t="s">
        <v>57</v>
      </c>
      <c r="G688" s="22" t="s">
        <v>58</v>
      </c>
      <c r="H688" s="22" t="s">
        <v>10</v>
      </c>
      <c r="I688" s="30">
        <v>58.3396157034759</v>
      </c>
      <c r="J688" s="30">
        <v>58.36</v>
      </c>
      <c r="K688" s="22" t="s">
        <v>48</v>
      </c>
      <c r="L688" s="66" t="s">
        <v>244</v>
      </c>
      <c r="M688" s="67" t="s">
        <v>261</v>
      </c>
      <c r="N688" s="65" t="s">
        <v>51</v>
      </c>
      <c r="O688" s="68" t="s">
        <v>52</v>
      </c>
      <c r="P688" s="69"/>
      <c r="Q688" s="74"/>
      <c r="R688" s="77"/>
      <c r="S688" s="75"/>
      <c r="T688" s="78"/>
      <c r="U688" s="77"/>
      <c r="V688" s="28">
        <v>1.8186896</v>
      </c>
      <c r="W688" s="29">
        <v>38700</v>
      </c>
      <c r="X688" s="26"/>
      <c r="Y688" s="46"/>
      <c r="Z688" s="25"/>
      <c r="AA688" s="43"/>
      <c r="AB688" s="91">
        <f t="shared" si="20"/>
        <v>3225</v>
      </c>
      <c r="AC688" s="38">
        <f t="shared" si="21"/>
        <v>2257.5</v>
      </c>
    </row>
    <row r="689" ht="15" customHeight="1" spans="1:29">
      <c r="A689" s="15">
        <v>684</v>
      </c>
      <c r="B689" s="15" t="s">
        <v>292</v>
      </c>
      <c r="C689" s="15" t="s">
        <v>1362</v>
      </c>
      <c r="D689" s="22" t="s">
        <v>1447</v>
      </c>
      <c r="E689" s="22" t="s">
        <v>1448</v>
      </c>
      <c r="F689" s="22" t="s">
        <v>57</v>
      </c>
      <c r="G689" s="22" t="s">
        <v>58</v>
      </c>
      <c r="H689" s="22" t="s">
        <v>10</v>
      </c>
      <c r="I689" s="30">
        <v>58.3396157034759</v>
      </c>
      <c r="J689" s="30">
        <v>58.36</v>
      </c>
      <c r="K689" s="22" t="s">
        <v>48</v>
      </c>
      <c r="L689" s="66" t="s">
        <v>244</v>
      </c>
      <c r="M689" s="67" t="s">
        <v>261</v>
      </c>
      <c r="N689" s="65" t="s">
        <v>51</v>
      </c>
      <c r="O689" s="68" t="s">
        <v>52</v>
      </c>
      <c r="P689" s="69"/>
      <c r="Q689" s="74"/>
      <c r="R689" s="77"/>
      <c r="S689" s="75"/>
      <c r="T689" s="78"/>
      <c r="U689" s="77"/>
      <c r="V689" s="28">
        <v>1.8186896</v>
      </c>
      <c r="W689" s="29">
        <v>38700</v>
      </c>
      <c r="X689" s="26"/>
      <c r="Y689" s="46"/>
      <c r="Z689" s="25"/>
      <c r="AA689" s="43"/>
      <c r="AB689" s="91">
        <f t="shared" si="20"/>
        <v>3225</v>
      </c>
      <c r="AC689" s="38">
        <f t="shared" si="21"/>
        <v>2257.5</v>
      </c>
    </row>
    <row r="690" ht="15" customHeight="1" spans="1:32">
      <c r="A690" s="15">
        <v>685</v>
      </c>
      <c r="B690" s="15" t="s">
        <v>292</v>
      </c>
      <c r="C690" s="15" t="s">
        <v>1362</v>
      </c>
      <c r="D690" s="22" t="s">
        <v>1449</v>
      </c>
      <c r="E690" s="22" t="s">
        <v>1450</v>
      </c>
      <c r="F690" s="22" t="s">
        <v>71</v>
      </c>
      <c r="G690" s="22" t="s">
        <v>47</v>
      </c>
      <c r="H690" s="22" t="s">
        <v>7</v>
      </c>
      <c r="I690" s="30">
        <v>89.9162176298574</v>
      </c>
      <c r="J690" s="30">
        <v>89.9</v>
      </c>
      <c r="K690" s="22" t="s">
        <v>48</v>
      </c>
      <c r="L690" s="66" t="s">
        <v>244</v>
      </c>
      <c r="M690" s="67" t="s">
        <v>261</v>
      </c>
      <c r="N690" s="65" t="s">
        <v>51</v>
      </c>
      <c r="O690" s="68" t="s">
        <v>52</v>
      </c>
      <c r="P690" s="69"/>
      <c r="Q690" s="74"/>
      <c r="R690" s="77"/>
      <c r="S690" s="75"/>
      <c r="T690" s="78"/>
      <c r="U690" s="77"/>
      <c r="V690" s="28">
        <v>1.77784289592</v>
      </c>
      <c r="W690" s="29">
        <v>58300</v>
      </c>
      <c r="X690" s="26"/>
      <c r="Y690" s="46"/>
      <c r="Z690" s="25"/>
      <c r="AA690" s="43"/>
      <c r="AB690" s="91">
        <f t="shared" si="20"/>
        <v>4858.33333333333</v>
      </c>
      <c r="AC690" s="38">
        <f t="shared" si="21"/>
        <v>3400.83333333333</v>
      </c>
      <c r="AE690" s="1"/>
      <c r="AF690" s="1"/>
    </row>
    <row r="691" ht="15" customHeight="1" spans="1:32">
      <c r="A691" s="15">
        <v>686</v>
      </c>
      <c r="B691" s="15" t="s">
        <v>292</v>
      </c>
      <c r="C691" s="15" t="s">
        <v>1362</v>
      </c>
      <c r="D691" s="22" t="s">
        <v>1451</v>
      </c>
      <c r="E691" s="22" t="s">
        <v>1452</v>
      </c>
      <c r="F691" s="22" t="s">
        <v>46</v>
      </c>
      <c r="G691" s="22" t="s">
        <v>47</v>
      </c>
      <c r="H691" s="22" t="s">
        <v>7</v>
      </c>
      <c r="I691" s="30">
        <v>89.9162176298574</v>
      </c>
      <c r="J691" s="30">
        <v>89.9</v>
      </c>
      <c r="K691" s="22" t="s">
        <v>48</v>
      </c>
      <c r="L691" s="66" t="s">
        <v>261</v>
      </c>
      <c r="M691" s="67" t="s">
        <v>261</v>
      </c>
      <c r="N691" s="65" t="s">
        <v>51</v>
      </c>
      <c r="O691" s="68" t="s">
        <v>52</v>
      </c>
      <c r="P691" s="69"/>
      <c r="Q691" s="74"/>
      <c r="R691" s="77"/>
      <c r="S691" s="75"/>
      <c r="T691" s="78"/>
      <c r="U691" s="77"/>
      <c r="V691" s="28">
        <v>1.85040791208</v>
      </c>
      <c r="W691" s="29">
        <v>60700</v>
      </c>
      <c r="X691" s="26"/>
      <c r="Y691" s="46"/>
      <c r="Z691" s="25"/>
      <c r="AA691" s="43"/>
      <c r="AB691" s="91">
        <f t="shared" si="20"/>
        <v>5058.33333333333</v>
      </c>
      <c r="AC691" s="38">
        <f t="shared" si="21"/>
        <v>3540.83333333333</v>
      </c>
      <c r="AE691" s="1"/>
      <c r="AF691" s="1"/>
    </row>
    <row r="692" ht="15" customHeight="1" spans="1:29">
      <c r="A692" s="15">
        <v>687</v>
      </c>
      <c r="B692" s="15" t="s">
        <v>292</v>
      </c>
      <c r="C692" s="15" t="s">
        <v>1362</v>
      </c>
      <c r="D692" s="22" t="s">
        <v>1453</v>
      </c>
      <c r="E692" s="22" t="s">
        <v>1454</v>
      </c>
      <c r="F692" s="22" t="s">
        <v>57</v>
      </c>
      <c r="G692" s="22" t="s">
        <v>58</v>
      </c>
      <c r="H692" s="22" t="s">
        <v>10</v>
      </c>
      <c r="I692" s="30">
        <v>58.3396157034759</v>
      </c>
      <c r="J692" s="30">
        <v>58.36</v>
      </c>
      <c r="K692" s="22" t="s">
        <v>48</v>
      </c>
      <c r="L692" s="66" t="s">
        <v>261</v>
      </c>
      <c r="M692" s="67" t="s">
        <v>261</v>
      </c>
      <c r="N692" s="65" t="s">
        <v>51</v>
      </c>
      <c r="O692" s="68" t="s">
        <v>52</v>
      </c>
      <c r="P692" s="69"/>
      <c r="Q692" s="74"/>
      <c r="R692" s="77"/>
      <c r="S692" s="75"/>
      <c r="T692" s="78"/>
      <c r="U692" s="77"/>
      <c r="V692" s="28">
        <v>1.8186896</v>
      </c>
      <c r="W692" s="29">
        <v>38700</v>
      </c>
      <c r="X692" s="26"/>
      <c r="Y692" s="46"/>
      <c r="Z692" s="25"/>
      <c r="AA692" s="43"/>
      <c r="AB692" s="91">
        <f t="shared" si="20"/>
        <v>3225</v>
      </c>
      <c r="AC692" s="38">
        <f t="shared" si="21"/>
        <v>2257.5</v>
      </c>
    </row>
    <row r="693" ht="15" customHeight="1" spans="1:29">
      <c r="A693" s="15">
        <v>688</v>
      </c>
      <c r="B693" s="15" t="s">
        <v>292</v>
      </c>
      <c r="C693" s="15" t="s">
        <v>1362</v>
      </c>
      <c r="D693" s="22" t="s">
        <v>1455</v>
      </c>
      <c r="E693" s="22" t="s">
        <v>1456</v>
      </c>
      <c r="F693" s="22" t="s">
        <v>57</v>
      </c>
      <c r="G693" s="22" t="s">
        <v>58</v>
      </c>
      <c r="H693" s="22" t="s">
        <v>10</v>
      </c>
      <c r="I693" s="30">
        <v>58.3396157034759</v>
      </c>
      <c r="J693" s="30">
        <v>58.36</v>
      </c>
      <c r="K693" s="22" t="s">
        <v>48</v>
      </c>
      <c r="L693" s="66" t="s">
        <v>261</v>
      </c>
      <c r="M693" s="67" t="s">
        <v>261</v>
      </c>
      <c r="N693" s="65" t="s">
        <v>51</v>
      </c>
      <c r="O693" s="68" t="s">
        <v>52</v>
      </c>
      <c r="P693" s="69"/>
      <c r="Q693" s="74"/>
      <c r="R693" s="77"/>
      <c r="S693" s="75"/>
      <c r="T693" s="78"/>
      <c r="U693" s="77"/>
      <c r="V693" s="28">
        <v>1.8186896</v>
      </c>
      <c r="W693" s="29">
        <v>38700</v>
      </c>
      <c r="X693" s="26"/>
      <c r="Y693" s="46"/>
      <c r="Z693" s="25"/>
      <c r="AA693" s="43"/>
      <c r="AB693" s="91">
        <f t="shared" si="20"/>
        <v>3225</v>
      </c>
      <c r="AC693" s="38">
        <f t="shared" si="21"/>
        <v>2257.5</v>
      </c>
    </row>
    <row r="694" ht="15" customHeight="1" spans="1:32">
      <c r="A694" s="15">
        <v>689</v>
      </c>
      <c r="B694" s="15" t="s">
        <v>292</v>
      </c>
      <c r="C694" s="15" t="s">
        <v>1362</v>
      </c>
      <c r="D694" s="22" t="s">
        <v>1457</v>
      </c>
      <c r="E694" s="22" t="s">
        <v>1458</v>
      </c>
      <c r="F694" s="22" t="s">
        <v>71</v>
      </c>
      <c r="G694" s="22" t="s">
        <v>47</v>
      </c>
      <c r="H694" s="22" t="s">
        <v>7</v>
      </c>
      <c r="I694" s="30">
        <v>89.9162176298574</v>
      </c>
      <c r="J694" s="30">
        <v>89.9</v>
      </c>
      <c r="K694" s="22" t="s">
        <v>48</v>
      </c>
      <c r="L694" s="66" t="s">
        <v>261</v>
      </c>
      <c r="M694" s="67" t="s">
        <v>261</v>
      </c>
      <c r="N694" s="65" t="s">
        <v>51</v>
      </c>
      <c r="O694" s="68" t="s">
        <v>52</v>
      </c>
      <c r="P694" s="69"/>
      <c r="Q694" s="74"/>
      <c r="R694" s="77"/>
      <c r="S694" s="75"/>
      <c r="T694" s="78"/>
      <c r="U694" s="77"/>
      <c r="V694" s="28">
        <v>1.77784289592</v>
      </c>
      <c r="W694" s="29">
        <v>58300</v>
      </c>
      <c r="X694" s="26"/>
      <c r="Y694" s="46"/>
      <c r="Z694" s="25"/>
      <c r="AA694" s="43"/>
      <c r="AB694" s="91">
        <f t="shared" si="20"/>
        <v>4858.33333333333</v>
      </c>
      <c r="AC694" s="38">
        <f t="shared" si="21"/>
        <v>3400.83333333333</v>
      </c>
      <c r="AE694" s="1"/>
      <c r="AF694" s="1"/>
    </row>
    <row r="695" s="88" customFormat="1" ht="15" customHeight="1" spans="1:29">
      <c r="A695" s="15">
        <v>690</v>
      </c>
      <c r="B695" s="15" t="s">
        <v>292</v>
      </c>
      <c r="C695" s="15" t="s">
        <v>1459</v>
      </c>
      <c r="D695" s="22" t="s">
        <v>1460</v>
      </c>
      <c r="E695" s="22" t="s">
        <v>1461</v>
      </c>
      <c r="F695" s="22" t="s">
        <v>46</v>
      </c>
      <c r="G695" s="22" t="s">
        <v>47</v>
      </c>
      <c r="H695" s="22" t="s">
        <v>7</v>
      </c>
      <c r="I695" s="30">
        <v>89.9119216333544</v>
      </c>
      <c r="J695" s="30">
        <v>89.88</v>
      </c>
      <c r="K695" s="22" t="s">
        <v>48</v>
      </c>
      <c r="L695" s="66" t="s">
        <v>74</v>
      </c>
      <c r="M695" s="67" t="s">
        <v>261</v>
      </c>
      <c r="N695" s="65" t="s">
        <v>51</v>
      </c>
      <c r="O695" s="68" t="s">
        <v>52</v>
      </c>
      <c r="P695" s="69"/>
      <c r="Q695" s="74"/>
      <c r="R695" s="77"/>
      <c r="S695" s="75"/>
      <c r="T695" s="78"/>
      <c r="U695" s="77"/>
      <c r="V695" s="28">
        <v>1.74089974160794</v>
      </c>
      <c r="W695" s="29">
        <v>57100</v>
      </c>
      <c r="X695" s="26"/>
      <c r="Y695" s="46"/>
      <c r="Z695" s="25"/>
      <c r="AA695" s="43"/>
      <c r="AB695" s="91">
        <f t="shared" si="20"/>
        <v>4758.33333333333</v>
      </c>
      <c r="AC695" s="38">
        <f t="shared" si="21"/>
        <v>3330.83333333333</v>
      </c>
    </row>
    <row r="696" s="88" customFormat="1" ht="15" customHeight="1" spans="1:32">
      <c r="A696" s="15">
        <v>691</v>
      </c>
      <c r="B696" s="15" t="s">
        <v>292</v>
      </c>
      <c r="C696" s="15" t="s">
        <v>1459</v>
      </c>
      <c r="D696" s="22" t="s">
        <v>1462</v>
      </c>
      <c r="E696" s="22" t="s">
        <v>1463</v>
      </c>
      <c r="F696" s="22" t="s">
        <v>57</v>
      </c>
      <c r="G696" s="22" t="s">
        <v>58</v>
      </c>
      <c r="H696" s="22" t="s">
        <v>10</v>
      </c>
      <c r="I696" s="30">
        <v>58.3368283666455</v>
      </c>
      <c r="J696" s="30">
        <v>58.34</v>
      </c>
      <c r="K696" s="22" t="s">
        <v>48</v>
      </c>
      <c r="L696" s="66" t="s">
        <v>74</v>
      </c>
      <c r="M696" s="67" t="s">
        <v>261</v>
      </c>
      <c r="N696" s="65" t="s">
        <v>51</v>
      </c>
      <c r="O696" s="68" t="s">
        <v>52</v>
      </c>
      <c r="P696" s="69"/>
      <c r="Q696" s="74"/>
      <c r="R696" s="77"/>
      <c r="S696" s="75"/>
      <c r="T696" s="78"/>
      <c r="U696" s="77"/>
      <c r="V696" s="28">
        <v>1.7110574208</v>
      </c>
      <c r="W696" s="29">
        <v>36400</v>
      </c>
      <c r="X696" s="26"/>
      <c r="Y696" s="46"/>
      <c r="Z696" s="25"/>
      <c r="AA696" s="43"/>
      <c r="AB696" s="91">
        <f t="shared" si="20"/>
        <v>3033.33333333333</v>
      </c>
      <c r="AC696" s="38">
        <f t="shared" si="21"/>
        <v>2123.33333333333</v>
      </c>
      <c r="AE696" s="92"/>
      <c r="AF696" s="92"/>
    </row>
    <row r="697" s="88" customFormat="1" ht="15" customHeight="1" spans="1:32">
      <c r="A697" s="15">
        <v>692</v>
      </c>
      <c r="B697" s="15" t="s">
        <v>292</v>
      </c>
      <c r="C697" s="15" t="s">
        <v>1459</v>
      </c>
      <c r="D697" s="22" t="s">
        <v>1464</v>
      </c>
      <c r="E697" s="22" t="s">
        <v>1465</v>
      </c>
      <c r="F697" s="22" t="s">
        <v>57</v>
      </c>
      <c r="G697" s="22" t="s">
        <v>58</v>
      </c>
      <c r="H697" s="22" t="s">
        <v>10</v>
      </c>
      <c r="I697" s="30">
        <v>58.3368283666455</v>
      </c>
      <c r="J697" s="30">
        <v>58.34</v>
      </c>
      <c r="K697" s="22" t="s">
        <v>48</v>
      </c>
      <c r="L697" s="66" t="s">
        <v>74</v>
      </c>
      <c r="M697" s="67" t="s">
        <v>261</v>
      </c>
      <c r="N697" s="65" t="s">
        <v>51</v>
      </c>
      <c r="O697" s="68" t="s">
        <v>52</v>
      </c>
      <c r="P697" s="69"/>
      <c r="Q697" s="74"/>
      <c r="R697" s="77"/>
      <c r="S697" s="75"/>
      <c r="T697" s="78"/>
      <c r="U697" s="77"/>
      <c r="V697" s="28">
        <v>1.7110574208</v>
      </c>
      <c r="W697" s="29">
        <v>36400</v>
      </c>
      <c r="X697" s="26"/>
      <c r="Y697" s="46"/>
      <c r="Z697" s="25"/>
      <c r="AA697" s="43"/>
      <c r="AB697" s="91">
        <f t="shared" si="20"/>
        <v>3033.33333333333</v>
      </c>
      <c r="AC697" s="38">
        <f t="shared" si="21"/>
        <v>2123.33333333333</v>
      </c>
      <c r="AE697" s="92"/>
      <c r="AF697" s="92"/>
    </row>
    <row r="698" s="88" customFormat="1" ht="15" customHeight="1" spans="1:29">
      <c r="A698" s="15">
        <v>693</v>
      </c>
      <c r="B698" s="15" t="s">
        <v>292</v>
      </c>
      <c r="C698" s="15" t="s">
        <v>1459</v>
      </c>
      <c r="D698" s="22" t="s">
        <v>1466</v>
      </c>
      <c r="E698" s="22" t="s">
        <v>1467</v>
      </c>
      <c r="F698" s="22" t="s">
        <v>71</v>
      </c>
      <c r="G698" s="22" t="s">
        <v>47</v>
      </c>
      <c r="H698" s="22" t="s">
        <v>7</v>
      </c>
      <c r="I698" s="30">
        <v>89.9119216333544</v>
      </c>
      <c r="J698" s="30">
        <v>89.88</v>
      </c>
      <c r="K698" s="22" t="s">
        <v>48</v>
      </c>
      <c r="L698" s="66" t="s">
        <v>74</v>
      </c>
      <c r="M698" s="67" t="s">
        <v>261</v>
      </c>
      <c r="N698" s="65" t="s">
        <v>51</v>
      </c>
      <c r="O698" s="68" t="s">
        <v>52</v>
      </c>
      <c r="P698" s="69"/>
      <c r="Q698" s="74"/>
      <c r="R698" s="77"/>
      <c r="S698" s="75"/>
      <c r="T698" s="78"/>
      <c r="U698" s="77"/>
      <c r="V698" s="28">
        <v>1.67262916350566</v>
      </c>
      <c r="W698" s="29">
        <v>54900</v>
      </c>
      <c r="X698" s="26"/>
      <c r="Y698" s="46"/>
      <c r="Z698" s="25"/>
      <c r="AA698" s="43"/>
      <c r="AB698" s="91">
        <f t="shared" si="20"/>
        <v>4575</v>
      </c>
      <c r="AC698" s="38">
        <f t="shared" si="21"/>
        <v>3202.5</v>
      </c>
    </row>
    <row r="699" s="88" customFormat="1" ht="15" customHeight="1" spans="1:29">
      <c r="A699" s="15">
        <v>694</v>
      </c>
      <c r="B699" s="15" t="s">
        <v>292</v>
      </c>
      <c r="C699" s="15" t="s">
        <v>1459</v>
      </c>
      <c r="D699" s="22" t="s">
        <v>1468</v>
      </c>
      <c r="E699" s="22" t="s">
        <v>1469</v>
      </c>
      <c r="F699" s="22" t="s">
        <v>46</v>
      </c>
      <c r="G699" s="22" t="s">
        <v>47</v>
      </c>
      <c r="H699" s="22" t="s">
        <v>7</v>
      </c>
      <c r="I699" s="30">
        <v>89.9119216333544</v>
      </c>
      <c r="J699" s="30">
        <v>89.88</v>
      </c>
      <c r="K699" s="22" t="s">
        <v>48</v>
      </c>
      <c r="L699" s="66" t="s">
        <v>91</v>
      </c>
      <c r="M699" s="67" t="s">
        <v>261</v>
      </c>
      <c r="N699" s="65" t="s">
        <v>51</v>
      </c>
      <c r="O699" s="68" t="s">
        <v>52</v>
      </c>
      <c r="P699" s="69"/>
      <c r="Q699" s="74"/>
      <c r="R699" s="77"/>
      <c r="S699" s="75"/>
      <c r="T699" s="78"/>
      <c r="U699" s="77"/>
      <c r="V699" s="28">
        <v>1.77716848622477</v>
      </c>
      <c r="W699" s="29">
        <v>58300</v>
      </c>
      <c r="X699" s="26"/>
      <c r="Y699" s="46"/>
      <c r="Z699" s="25"/>
      <c r="AA699" s="43"/>
      <c r="AB699" s="91">
        <f t="shared" si="20"/>
        <v>4858.33333333333</v>
      </c>
      <c r="AC699" s="38">
        <f t="shared" si="21"/>
        <v>3400.83333333333</v>
      </c>
    </row>
    <row r="700" s="88" customFormat="1" ht="15" customHeight="1" spans="1:32">
      <c r="A700" s="15">
        <v>695</v>
      </c>
      <c r="B700" s="15" t="s">
        <v>292</v>
      </c>
      <c r="C700" s="15" t="s">
        <v>1459</v>
      </c>
      <c r="D700" s="22" t="s">
        <v>1470</v>
      </c>
      <c r="E700" s="22" t="s">
        <v>1471</v>
      </c>
      <c r="F700" s="22" t="s">
        <v>57</v>
      </c>
      <c r="G700" s="22" t="s">
        <v>58</v>
      </c>
      <c r="H700" s="22" t="s">
        <v>10</v>
      </c>
      <c r="I700" s="30">
        <v>58.3368283666455</v>
      </c>
      <c r="J700" s="30">
        <v>58.34</v>
      </c>
      <c r="K700" s="22" t="s">
        <v>48</v>
      </c>
      <c r="L700" s="66" t="s">
        <v>91</v>
      </c>
      <c r="M700" s="67" t="s">
        <v>261</v>
      </c>
      <c r="N700" s="65" t="s">
        <v>51</v>
      </c>
      <c r="O700" s="68" t="s">
        <v>52</v>
      </c>
      <c r="P700" s="69"/>
      <c r="Q700" s="74"/>
      <c r="R700" s="77"/>
      <c r="S700" s="75"/>
      <c r="T700" s="78"/>
      <c r="U700" s="77"/>
      <c r="V700" s="28">
        <v>1.7467044504</v>
      </c>
      <c r="W700" s="29">
        <v>37200</v>
      </c>
      <c r="X700" s="26"/>
      <c r="Y700" s="46"/>
      <c r="Z700" s="25"/>
      <c r="AA700" s="43"/>
      <c r="AB700" s="91">
        <f t="shared" si="20"/>
        <v>3100</v>
      </c>
      <c r="AC700" s="38">
        <f t="shared" si="21"/>
        <v>2170</v>
      </c>
      <c r="AE700" s="92"/>
      <c r="AF700" s="92"/>
    </row>
    <row r="701" s="88" customFormat="1" ht="15" customHeight="1" spans="1:32">
      <c r="A701" s="15">
        <v>696</v>
      </c>
      <c r="B701" s="15" t="s">
        <v>292</v>
      </c>
      <c r="C701" s="15" t="s">
        <v>1459</v>
      </c>
      <c r="D701" s="22" t="s">
        <v>1472</v>
      </c>
      <c r="E701" s="22" t="s">
        <v>1473</v>
      </c>
      <c r="F701" s="22" t="s">
        <v>57</v>
      </c>
      <c r="G701" s="22" t="s">
        <v>58</v>
      </c>
      <c r="H701" s="22" t="s">
        <v>10</v>
      </c>
      <c r="I701" s="30">
        <v>58.3368283666455</v>
      </c>
      <c r="J701" s="30">
        <v>58.34</v>
      </c>
      <c r="K701" s="22" t="s">
        <v>48</v>
      </c>
      <c r="L701" s="66" t="s">
        <v>91</v>
      </c>
      <c r="M701" s="67" t="s">
        <v>261</v>
      </c>
      <c r="N701" s="65" t="s">
        <v>51</v>
      </c>
      <c r="O701" s="68" t="s">
        <v>52</v>
      </c>
      <c r="P701" s="69"/>
      <c r="Q701" s="74"/>
      <c r="R701" s="77"/>
      <c r="S701" s="75"/>
      <c r="T701" s="78"/>
      <c r="U701" s="77"/>
      <c r="V701" s="28">
        <v>1.7467044504</v>
      </c>
      <c r="W701" s="29">
        <v>37200</v>
      </c>
      <c r="X701" s="26"/>
      <c r="Y701" s="46"/>
      <c r="Z701" s="25"/>
      <c r="AA701" s="43"/>
      <c r="AB701" s="91">
        <f t="shared" si="20"/>
        <v>3100</v>
      </c>
      <c r="AC701" s="38">
        <f t="shared" si="21"/>
        <v>2170</v>
      </c>
      <c r="AE701" s="92"/>
      <c r="AF701" s="92"/>
    </row>
    <row r="702" s="88" customFormat="1" ht="15" customHeight="1" spans="1:29">
      <c r="A702" s="15">
        <v>697</v>
      </c>
      <c r="B702" s="15" t="s">
        <v>292</v>
      </c>
      <c r="C702" s="15" t="s">
        <v>1459</v>
      </c>
      <c r="D702" s="22" t="s">
        <v>1474</v>
      </c>
      <c r="E702" s="22" t="s">
        <v>1475</v>
      </c>
      <c r="F702" s="22" t="s">
        <v>71</v>
      </c>
      <c r="G702" s="22" t="s">
        <v>47</v>
      </c>
      <c r="H702" s="22" t="s">
        <v>7</v>
      </c>
      <c r="I702" s="30">
        <v>89.9119216333544</v>
      </c>
      <c r="J702" s="30">
        <v>89.88</v>
      </c>
      <c r="K702" s="22" t="s">
        <v>48</v>
      </c>
      <c r="L702" s="66" t="s">
        <v>91</v>
      </c>
      <c r="M702" s="67" t="s">
        <v>261</v>
      </c>
      <c r="N702" s="65" t="s">
        <v>51</v>
      </c>
      <c r="O702" s="68" t="s">
        <v>52</v>
      </c>
      <c r="P702" s="69"/>
      <c r="Q702" s="74"/>
      <c r="R702" s="77"/>
      <c r="S702" s="75"/>
      <c r="T702" s="78"/>
      <c r="U702" s="77"/>
      <c r="V702" s="28">
        <v>1.70747560441203</v>
      </c>
      <c r="W702" s="29">
        <v>56000</v>
      </c>
      <c r="X702" s="26"/>
      <c r="Y702" s="46"/>
      <c r="Z702" s="25"/>
      <c r="AA702" s="43"/>
      <c r="AB702" s="91">
        <f t="shared" si="20"/>
        <v>4666.66666666667</v>
      </c>
      <c r="AC702" s="38">
        <f t="shared" si="21"/>
        <v>3266.66666666667</v>
      </c>
    </row>
    <row r="703" s="88" customFormat="1" ht="15" customHeight="1" spans="1:29">
      <c r="A703" s="15">
        <v>698</v>
      </c>
      <c r="B703" s="15" t="s">
        <v>292</v>
      </c>
      <c r="C703" s="15" t="s">
        <v>1459</v>
      </c>
      <c r="D703" s="22" t="s">
        <v>1476</v>
      </c>
      <c r="E703" s="22" t="s">
        <v>1477</v>
      </c>
      <c r="F703" s="22" t="s">
        <v>46</v>
      </c>
      <c r="G703" s="22" t="s">
        <v>47</v>
      </c>
      <c r="H703" s="22" t="s">
        <v>7</v>
      </c>
      <c r="I703" s="30">
        <v>89.9119216333544</v>
      </c>
      <c r="J703" s="30">
        <v>89.88</v>
      </c>
      <c r="K703" s="22" t="s">
        <v>48</v>
      </c>
      <c r="L703" s="66" t="s">
        <v>108</v>
      </c>
      <c r="M703" s="67" t="s">
        <v>261</v>
      </c>
      <c r="N703" s="65" t="s">
        <v>51</v>
      </c>
      <c r="O703" s="68" t="s">
        <v>52</v>
      </c>
      <c r="P703" s="69"/>
      <c r="Q703" s="74"/>
      <c r="R703" s="77"/>
      <c r="S703" s="75"/>
      <c r="T703" s="78"/>
      <c r="U703" s="77"/>
      <c r="V703" s="28">
        <v>1.77716848622477</v>
      </c>
      <c r="W703" s="29">
        <v>58300</v>
      </c>
      <c r="X703" s="26"/>
      <c r="Y703" s="46"/>
      <c r="Z703" s="25"/>
      <c r="AA703" s="43"/>
      <c r="AB703" s="91">
        <f t="shared" si="20"/>
        <v>4858.33333333333</v>
      </c>
      <c r="AC703" s="38">
        <f t="shared" si="21"/>
        <v>3400.83333333333</v>
      </c>
    </row>
    <row r="704" s="88" customFormat="1" ht="15" customHeight="1" spans="1:32">
      <c r="A704" s="15">
        <v>699</v>
      </c>
      <c r="B704" s="15" t="s">
        <v>292</v>
      </c>
      <c r="C704" s="15" t="s">
        <v>1459</v>
      </c>
      <c r="D704" s="22" t="s">
        <v>1478</v>
      </c>
      <c r="E704" s="22" t="s">
        <v>1479</v>
      </c>
      <c r="F704" s="22" t="s">
        <v>57</v>
      </c>
      <c r="G704" s="22" t="s">
        <v>58</v>
      </c>
      <c r="H704" s="22" t="s">
        <v>10</v>
      </c>
      <c r="I704" s="30">
        <v>58.3368283666455</v>
      </c>
      <c r="J704" s="30">
        <v>58.34</v>
      </c>
      <c r="K704" s="22" t="s">
        <v>48</v>
      </c>
      <c r="L704" s="66" t="s">
        <v>108</v>
      </c>
      <c r="M704" s="67" t="s">
        <v>261</v>
      </c>
      <c r="N704" s="65" t="s">
        <v>51</v>
      </c>
      <c r="O704" s="68" t="s">
        <v>52</v>
      </c>
      <c r="P704" s="69"/>
      <c r="Q704" s="74"/>
      <c r="R704" s="77"/>
      <c r="S704" s="75"/>
      <c r="T704" s="78"/>
      <c r="U704" s="77"/>
      <c r="V704" s="28">
        <v>1.7467044504</v>
      </c>
      <c r="W704" s="29">
        <v>37200</v>
      </c>
      <c r="X704" s="26"/>
      <c r="Y704" s="46"/>
      <c r="Z704" s="25"/>
      <c r="AA704" s="43"/>
      <c r="AB704" s="91">
        <f t="shared" si="20"/>
        <v>3100</v>
      </c>
      <c r="AC704" s="38">
        <f t="shared" si="21"/>
        <v>2170</v>
      </c>
      <c r="AE704" s="92"/>
      <c r="AF704" s="92"/>
    </row>
    <row r="705" s="88" customFormat="1" ht="15" customHeight="1" spans="1:32">
      <c r="A705" s="15">
        <v>700</v>
      </c>
      <c r="B705" s="15" t="s">
        <v>292</v>
      </c>
      <c r="C705" s="15" t="s">
        <v>1459</v>
      </c>
      <c r="D705" s="22" t="s">
        <v>1480</v>
      </c>
      <c r="E705" s="22" t="s">
        <v>1481</v>
      </c>
      <c r="F705" s="22" t="s">
        <v>57</v>
      </c>
      <c r="G705" s="22" t="s">
        <v>58</v>
      </c>
      <c r="H705" s="22" t="s">
        <v>10</v>
      </c>
      <c r="I705" s="30">
        <v>58.3368283666455</v>
      </c>
      <c r="J705" s="30">
        <v>58.34</v>
      </c>
      <c r="K705" s="22" t="s">
        <v>48</v>
      </c>
      <c r="L705" s="66" t="s">
        <v>108</v>
      </c>
      <c r="M705" s="67" t="s">
        <v>261</v>
      </c>
      <c r="N705" s="65" t="s">
        <v>51</v>
      </c>
      <c r="O705" s="68" t="s">
        <v>52</v>
      </c>
      <c r="P705" s="69"/>
      <c r="Q705" s="74"/>
      <c r="R705" s="77"/>
      <c r="S705" s="75"/>
      <c r="T705" s="78"/>
      <c r="U705" s="77"/>
      <c r="V705" s="28">
        <v>1.7467044504</v>
      </c>
      <c r="W705" s="29">
        <v>37200</v>
      </c>
      <c r="X705" s="26"/>
      <c r="Y705" s="46"/>
      <c r="Z705" s="25"/>
      <c r="AA705" s="43"/>
      <c r="AB705" s="91">
        <f t="shared" si="20"/>
        <v>3100</v>
      </c>
      <c r="AC705" s="38">
        <f t="shared" si="21"/>
        <v>2170</v>
      </c>
      <c r="AE705" s="92"/>
      <c r="AF705" s="92"/>
    </row>
    <row r="706" s="88" customFormat="1" ht="15" customHeight="1" spans="1:29">
      <c r="A706" s="15">
        <v>701</v>
      </c>
      <c r="B706" s="15" t="s">
        <v>292</v>
      </c>
      <c r="C706" s="15" t="s">
        <v>1459</v>
      </c>
      <c r="D706" s="22" t="s">
        <v>1482</v>
      </c>
      <c r="E706" s="22" t="s">
        <v>1483</v>
      </c>
      <c r="F706" s="22" t="s">
        <v>71</v>
      </c>
      <c r="G706" s="22" t="s">
        <v>47</v>
      </c>
      <c r="H706" s="22" t="s">
        <v>7</v>
      </c>
      <c r="I706" s="30">
        <v>89.9119216333544</v>
      </c>
      <c r="J706" s="30">
        <v>89.88</v>
      </c>
      <c r="K706" s="22" t="s">
        <v>48</v>
      </c>
      <c r="L706" s="66" t="s">
        <v>108</v>
      </c>
      <c r="M706" s="67" t="s">
        <v>261</v>
      </c>
      <c r="N706" s="65" t="s">
        <v>51</v>
      </c>
      <c r="O706" s="68" t="s">
        <v>52</v>
      </c>
      <c r="P706" s="69"/>
      <c r="Q706" s="74"/>
      <c r="R706" s="77"/>
      <c r="S706" s="75"/>
      <c r="T706" s="78"/>
      <c r="U706" s="77"/>
      <c r="V706" s="28">
        <v>1.70747560441203</v>
      </c>
      <c r="W706" s="29">
        <v>56000</v>
      </c>
      <c r="X706" s="26"/>
      <c r="Y706" s="46"/>
      <c r="Z706" s="25"/>
      <c r="AA706" s="43"/>
      <c r="AB706" s="91">
        <f t="shared" si="20"/>
        <v>4666.66666666667</v>
      </c>
      <c r="AC706" s="38">
        <f t="shared" si="21"/>
        <v>3266.66666666667</v>
      </c>
    </row>
    <row r="707" s="88" customFormat="1" ht="15" customHeight="1" spans="1:29">
      <c r="A707" s="15">
        <v>702</v>
      </c>
      <c r="B707" s="15" t="s">
        <v>292</v>
      </c>
      <c r="C707" s="15" t="s">
        <v>1459</v>
      </c>
      <c r="D707" s="22" t="s">
        <v>1484</v>
      </c>
      <c r="E707" s="22" t="s">
        <v>1485</v>
      </c>
      <c r="F707" s="22" t="s">
        <v>46</v>
      </c>
      <c r="G707" s="22" t="s">
        <v>47</v>
      </c>
      <c r="H707" s="22" t="s">
        <v>7</v>
      </c>
      <c r="I707" s="30">
        <v>89.9119216333544</v>
      </c>
      <c r="J707" s="30">
        <v>89.88</v>
      </c>
      <c r="K707" s="22" t="s">
        <v>48</v>
      </c>
      <c r="L707" s="66" t="s">
        <v>125</v>
      </c>
      <c r="M707" s="67" t="s">
        <v>261</v>
      </c>
      <c r="N707" s="65" t="s">
        <v>51</v>
      </c>
      <c r="O707" s="68" t="s">
        <v>52</v>
      </c>
      <c r="P707" s="69"/>
      <c r="Q707" s="74"/>
      <c r="R707" s="77"/>
      <c r="S707" s="75"/>
      <c r="T707" s="78"/>
      <c r="U707" s="77"/>
      <c r="V707" s="28">
        <v>1.77716848622477</v>
      </c>
      <c r="W707" s="29">
        <v>58300</v>
      </c>
      <c r="X707" s="26"/>
      <c r="Y707" s="46"/>
      <c r="Z707" s="25"/>
      <c r="AA707" s="43"/>
      <c r="AB707" s="91">
        <f t="shared" si="20"/>
        <v>4858.33333333333</v>
      </c>
      <c r="AC707" s="38">
        <f t="shared" si="21"/>
        <v>3400.83333333333</v>
      </c>
    </row>
    <row r="708" s="88" customFormat="1" ht="15" customHeight="1" spans="1:32">
      <c r="A708" s="15">
        <v>703</v>
      </c>
      <c r="B708" s="15" t="s">
        <v>292</v>
      </c>
      <c r="C708" s="15" t="s">
        <v>1459</v>
      </c>
      <c r="D708" s="22" t="s">
        <v>1486</v>
      </c>
      <c r="E708" s="22" t="s">
        <v>1487</v>
      </c>
      <c r="F708" s="22" t="s">
        <v>57</v>
      </c>
      <c r="G708" s="22" t="s">
        <v>58</v>
      </c>
      <c r="H708" s="22" t="s">
        <v>10</v>
      </c>
      <c r="I708" s="30">
        <v>58.3368283666455</v>
      </c>
      <c r="J708" s="30">
        <v>58.34</v>
      </c>
      <c r="K708" s="22" t="s">
        <v>48</v>
      </c>
      <c r="L708" s="66" t="s">
        <v>125</v>
      </c>
      <c r="M708" s="67" t="s">
        <v>261</v>
      </c>
      <c r="N708" s="65" t="s">
        <v>51</v>
      </c>
      <c r="O708" s="68" t="s">
        <v>52</v>
      </c>
      <c r="P708" s="69"/>
      <c r="Q708" s="74"/>
      <c r="R708" s="77"/>
      <c r="S708" s="75"/>
      <c r="T708" s="78"/>
      <c r="U708" s="77"/>
      <c r="V708" s="28">
        <v>1.7467044504</v>
      </c>
      <c r="W708" s="29">
        <v>37200</v>
      </c>
      <c r="X708" s="26"/>
      <c r="Y708" s="46"/>
      <c r="Z708" s="25"/>
      <c r="AA708" s="43"/>
      <c r="AB708" s="91">
        <f t="shared" si="20"/>
        <v>3100</v>
      </c>
      <c r="AC708" s="38">
        <f t="shared" si="21"/>
        <v>2170</v>
      </c>
      <c r="AE708" s="92"/>
      <c r="AF708" s="92"/>
    </row>
    <row r="709" s="88" customFormat="1" ht="15" customHeight="1" spans="1:32">
      <c r="A709" s="15">
        <v>704</v>
      </c>
      <c r="B709" s="15" t="s">
        <v>292</v>
      </c>
      <c r="C709" s="15" t="s">
        <v>1459</v>
      </c>
      <c r="D709" s="22" t="s">
        <v>1488</v>
      </c>
      <c r="E709" s="22" t="s">
        <v>1489</v>
      </c>
      <c r="F709" s="22" t="s">
        <v>57</v>
      </c>
      <c r="G709" s="22" t="s">
        <v>58</v>
      </c>
      <c r="H709" s="22" t="s">
        <v>10</v>
      </c>
      <c r="I709" s="30">
        <v>58.3368283666455</v>
      </c>
      <c r="J709" s="30">
        <v>58.34</v>
      </c>
      <c r="K709" s="22" t="s">
        <v>48</v>
      </c>
      <c r="L709" s="66" t="s">
        <v>125</v>
      </c>
      <c r="M709" s="67" t="s">
        <v>261</v>
      </c>
      <c r="N709" s="65" t="s">
        <v>51</v>
      </c>
      <c r="O709" s="68" t="s">
        <v>52</v>
      </c>
      <c r="P709" s="69"/>
      <c r="Q709" s="74"/>
      <c r="R709" s="77"/>
      <c r="S709" s="75"/>
      <c r="T709" s="78"/>
      <c r="U709" s="77"/>
      <c r="V709" s="28">
        <v>1.7467044504</v>
      </c>
      <c r="W709" s="29">
        <v>37200</v>
      </c>
      <c r="X709" s="26"/>
      <c r="Y709" s="46"/>
      <c r="Z709" s="25"/>
      <c r="AA709" s="43"/>
      <c r="AB709" s="91">
        <f t="shared" si="20"/>
        <v>3100</v>
      </c>
      <c r="AC709" s="38">
        <f t="shared" si="21"/>
        <v>2170</v>
      </c>
      <c r="AE709" s="92"/>
      <c r="AF709" s="92"/>
    </row>
    <row r="710" s="88" customFormat="1" ht="15" customHeight="1" spans="1:29">
      <c r="A710" s="15">
        <v>705</v>
      </c>
      <c r="B710" s="15" t="s">
        <v>292</v>
      </c>
      <c r="C710" s="15" t="s">
        <v>1459</v>
      </c>
      <c r="D710" s="22" t="s">
        <v>1490</v>
      </c>
      <c r="E710" s="22" t="s">
        <v>1491</v>
      </c>
      <c r="F710" s="22" t="s">
        <v>71</v>
      </c>
      <c r="G710" s="22" t="s">
        <v>47</v>
      </c>
      <c r="H710" s="22" t="s">
        <v>7</v>
      </c>
      <c r="I710" s="30">
        <v>89.9119216333544</v>
      </c>
      <c r="J710" s="30">
        <v>89.88</v>
      </c>
      <c r="K710" s="22" t="s">
        <v>48</v>
      </c>
      <c r="L710" s="66" t="s">
        <v>125</v>
      </c>
      <c r="M710" s="67" t="s">
        <v>261</v>
      </c>
      <c r="N710" s="65" t="s">
        <v>51</v>
      </c>
      <c r="O710" s="68" t="s">
        <v>52</v>
      </c>
      <c r="P710" s="69"/>
      <c r="Q710" s="74"/>
      <c r="R710" s="77"/>
      <c r="S710" s="75"/>
      <c r="T710" s="78"/>
      <c r="U710" s="77"/>
      <c r="V710" s="28">
        <v>1.70747560441203</v>
      </c>
      <c r="W710" s="29">
        <v>56000</v>
      </c>
      <c r="X710" s="26"/>
      <c r="Y710" s="46"/>
      <c r="Z710" s="25"/>
      <c r="AA710" s="43"/>
      <c r="AB710" s="91">
        <f t="shared" si="20"/>
        <v>4666.66666666667</v>
      </c>
      <c r="AC710" s="38">
        <f t="shared" si="21"/>
        <v>3266.66666666667</v>
      </c>
    </row>
    <row r="711" s="88" customFormat="1" ht="15" customHeight="1" spans="1:29">
      <c r="A711" s="15">
        <v>706</v>
      </c>
      <c r="B711" s="15" t="s">
        <v>292</v>
      </c>
      <c r="C711" s="15" t="s">
        <v>1459</v>
      </c>
      <c r="D711" s="22" t="s">
        <v>1492</v>
      </c>
      <c r="E711" s="22" t="s">
        <v>1493</v>
      </c>
      <c r="F711" s="22" t="s">
        <v>46</v>
      </c>
      <c r="G711" s="22" t="s">
        <v>47</v>
      </c>
      <c r="H711" s="22" t="s">
        <v>7</v>
      </c>
      <c r="I711" s="30">
        <v>89.9119216333544</v>
      </c>
      <c r="J711" s="30">
        <v>89.88</v>
      </c>
      <c r="K711" s="22" t="s">
        <v>48</v>
      </c>
      <c r="L711" s="66" t="s">
        <v>142</v>
      </c>
      <c r="M711" s="67" t="s">
        <v>261</v>
      </c>
      <c r="N711" s="65" t="s">
        <v>51</v>
      </c>
      <c r="O711" s="68" t="s">
        <v>52</v>
      </c>
      <c r="P711" s="69"/>
      <c r="Q711" s="74"/>
      <c r="R711" s="77"/>
      <c r="S711" s="75"/>
      <c r="T711" s="78"/>
      <c r="U711" s="77"/>
      <c r="V711" s="28">
        <v>1.8134372308416</v>
      </c>
      <c r="W711" s="29">
        <v>59500</v>
      </c>
      <c r="X711" s="26"/>
      <c r="Y711" s="46"/>
      <c r="Z711" s="25"/>
      <c r="AA711" s="43"/>
      <c r="AB711" s="91">
        <f t="shared" ref="AB711:AB774" si="22">W711/12</f>
        <v>4958.33333333333</v>
      </c>
      <c r="AC711" s="38">
        <f t="shared" ref="AC711:AC774" si="23">AB711*0.7</f>
        <v>3470.83333333333</v>
      </c>
    </row>
    <row r="712" s="88" customFormat="1" ht="15" customHeight="1" spans="1:32">
      <c r="A712" s="15">
        <v>707</v>
      </c>
      <c r="B712" s="15" t="s">
        <v>292</v>
      </c>
      <c r="C712" s="15" t="s">
        <v>1459</v>
      </c>
      <c r="D712" s="22" t="s">
        <v>1494</v>
      </c>
      <c r="E712" s="22" t="s">
        <v>1495</v>
      </c>
      <c r="F712" s="22" t="s">
        <v>57</v>
      </c>
      <c r="G712" s="22" t="s">
        <v>58</v>
      </c>
      <c r="H712" s="22" t="s">
        <v>10</v>
      </c>
      <c r="I712" s="30">
        <v>58.3368283666455</v>
      </c>
      <c r="J712" s="30">
        <v>58.34</v>
      </c>
      <c r="K712" s="22" t="s">
        <v>48</v>
      </c>
      <c r="L712" s="66" t="s">
        <v>142</v>
      </c>
      <c r="M712" s="67" t="s">
        <v>261</v>
      </c>
      <c r="N712" s="65" t="s">
        <v>51</v>
      </c>
      <c r="O712" s="68" t="s">
        <v>52</v>
      </c>
      <c r="P712" s="69"/>
      <c r="Q712" s="74"/>
      <c r="R712" s="77"/>
      <c r="S712" s="75"/>
      <c r="T712" s="78"/>
      <c r="U712" s="77"/>
      <c r="V712" s="28">
        <v>1.78235148</v>
      </c>
      <c r="W712" s="29">
        <v>38000</v>
      </c>
      <c r="X712" s="26"/>
      <c r="Y712" s="46"/>
      <c r="Z712" s="25"/>
      <c r="AA712" s="43"/>
      <c r="AB712" s="91">
        <f t="shared" si="22"/>
        <v>3166.66666666667</v>
      </c>
      <c r="AC712" s="38">
        <f t="shared" si="23"/>
        <v>2216.66666666667</v>
      </c>
      <c r="AE712" s="92"/>
      <c r="AF712" s="92"/>
    </row>
    <row r="713" s="88" customFormat="1" ht="15" customHeight="1" spans="1:32">
      <c r="A713" s="15">
        <v>708</v>
      </c>
      <c r="B713" s="15" t="s">
        <v>292</v>
      </c>
      <c r="C713" s="15" t="s">
        <v>1459</v>
      </c>
      <c r="D713" s="22" t="s">
        <v>1496</v>
      </c>
      <c r="E713" s="22" t="s">
        <v>1497</v>
      </c>
      <c r="F713" s="22" t="s">
        <v>57</v>
      </c>
      <c r="G713" s="22" t="s">
        <v>58</v>
      </c>
      <c r="H713" s="22" t="s">
        <v>10</v>
      </c>
      <c r="I713" s="30">
        <v>58.3368283666455</v>
      </c>
      <c r="J713" s="30">
        <v>58.34</v>
      </c>
      <c r="K713" s="22" t="s">
        <v>48</v>
      </c>
      <c r="L713" s="66" t="s">
        <v>142</v>
      </c>
      <c r="M713" s="67" t="s">
        <v>261</v>
      </c>
      <c r="N713" s="65" t="s">
        <v>51</v>
      </c>
      <c r="O713" s="68" t="s">
        <v>52</v>
      </c>
      <c r="P713" s="69"/>
      <c r="Q713" s="74"/>
      <c r="R713" s="77"/>
      <c r="S713" s="75"/>
      <c r="T713" s="78"/>
      <c r="U713" s="77"/>
      <c r="V713" s="28">
        <v>1.78235148</v>
      </c>
      <c r="W713" s="29">
        <v>38000</v>
      </c>
      <c r="X713" s="26"/>
      <c r="Y713" s="46"/>
      <c r="Z713" s="25"/>
      <c r="AA713" s="43"/>
      <c r="AB713" s="91">
        <f t="shared" si="22"/>
        <v>3166.66666666667</v>
      </c>
      <c r="AC713" s="38">
        <f t="shared" si="23"/>
        <v>2216.66666666667</v>
      </c>
      <c r="AE713" s="92"/>
      <c r="AF713" s="92"/>
    </row>
    <row r="714" s="88" customFormat="1" ht="15" customHeight="1" spans="1:29">
      <c r="A714" s="15">
        <v>709</v>
      </c>
      <c r="B714" s="15" t="s">
        <v>292</v>
      </c>
      <c r="C714" s="15" t="s">
        <v>1459</v>
      </c>
      <c r="D714" s="22" t="s">
        <v>1498</v>
      </c>
      <c r="E714" s="22" t="s">
        <v>1499</v>
      </c>
      <c r="F714" s="22" t="s">
        <v>71</v>
      </c>
      <c r="G714" s="22" t="s">
        <v>47</v>
      </c>
      <c r="H714" s="22" t="s">
        <v>7</v>
      </c>
      <c r="I714" s="30">
        <v>89.9119216333544</v>
      </c>
      <c r="J714" s="30">
        <v>89.88</v>
      </c>
      <c r="K714" s="22" t="s">
        <v>48</v>
      </c>
      <c r="L714" s="66" t="s">
        <v>142</v>
      </c>
      <c r="M714" s="67" t="s">
        <v>261</v>
      </c>
      <c r="N714" s="65" t="s">
        <v>51</v>
      </c>
      <c r="O714" s="68" t="s">
        <v>52</v>
      </c>
      <c r="P714" s="69"/>
      <c r="Q714" s="74"/>
      <c r="R714" s="77"/>
      <c r="S714" s="75"/>
      <c r="T714" s="78"/>
      <c r="U714" s="77"/>
      <c r="V714" s="28">
        <v>1.7423220453184</v>
      </c>
      <c r="W714" s="29">
        <v>57200</v>
      </c>
      <c r="X714" s="26"/>
      <c r="Y714" s="46"/>
      <c r="Z714" s="25"/>
      <c r="AA714" s="43"/>
      <c r="AB714" s="91">
        <f t="shared" si="22"/>
        <v>4766.66666666667</v>
      </c>
      <c r="AC714" s="38">
        <f t="shared" si="23"/>
        <v>3336.66666666667</v>
      </c>
    </row>
    <row r="715" s="88" customFormat="1" ht="15" customHeight="1" spans="1:29">
      <c r="A715" s="15">
        <v>710</v>
      </c>
      <c r="B715" s="15" t="s">
        <v>292</v>
      </c>
      <c r="C715" s="15" t="s">
        <v>1459</v>
      </c>
      <c r="D715" s="22" t="s">
        <v>1500</v>
      </c>
      <c r="E715" s="22" t="s">
        <v>1501</v>
      </c>
      <c r="F715" s="22" t="s">
        <v>46</v>
      </c>
      <c r="G715" s="22" t="s">
        <v>47</v>
      </c>
      <c r="H715" s="22" t="s">
        <v>7</v>
      </c>
      <c r="I715" s="30">
        <v>89.9119216333544</v>
      </c>
      <c r="J715" s="30">
        <v>89.88</v>
      </c>
      <c r="K715" s="22" t="s">
        <v>48</v>
      </c>
      <c r="L715" s="66" t="s">
        <v>159</v>
      </c>
      <c r="M715" s="67" t="s">
        <v>261</v>
      </c>
      <c r="N715" s="65" t="s">
        <v>51</v>
      </c>
      <c r="O715" s="68" t="s">
        <v>52</v>
      </c>
      <c r="P715" s="69"/>
      <c r="Q715" s="74"/>
      <c r="R715" s="77"/>
      <c r="S715" s="75"/>
      <c r="T715" s="78"/>
      <c r="U715" s="77"/>
      <c r="V715" s="28">
        <v>1.8134372308416</v>
      </c>
      <c r="W715" s="29">
        <v>59500</v>
      </c>
      <c r="X715" s="26"/>
      <c r="Y715" s="46"/>
      <c r="Z715" s="25"/>
      <c r="AA715" s="43"/>
      <c r="AB715" s="91">
        <f t="shared" si="22"/>
        <v>4958.33333333333</v>
      </c>
      <c r="AC715" s="38">
        <f t="shared" si="23"/>
        <v>3470.83333333333</v>
      </c>
    </row>
    <row r="716" s="88" customFormat="1" ht="15" customHeight="1" spans="1:32">
      <c r="A716" s="15">
        <v>711</v>
      </c>
      <c r="B716" s="15" t="s">
        <v>292</v>
      </c>
      <c r="C716" s="15" t="s">
        <v>1459</v>
      </c>
      <c r="D716" s="22" t="s">
        <v>1502</v>
      </c>
      <c r="E716" s="22" t="s">
        <v>1503</v>
      </c>
      <c r="F716" s="22" t="s">
        <v>57</v>
      </c>
      <c r="G716" s="22" t="s">
        <v>58</v>
      </c>
      <c r="H716" s="22" t="s">
        <v>10</v>
      </c>
      <c r="I716" s="30">
        <v>58.3368283666455</v>
      </c>
      <c r="J716" s="30">
        <v>58.34</v>
      </c>
      <c r="K716" s="22" t="s">
        <v>48</v>
      </c>
      <c r="L716" s="66" t="s">
        <v>159</v>
      </c>
      <c r="M716" s="67" t="s">
        <v>261</v>
      </c>
      <c r="N716" s="65" t="s">
        <v>51</v>
      </c>
      <c r="O716" s="68" t="s">
        <v>52</v>
      </c>
      <c r="P716" s="69"/>
      <c r="Q716" s="74"/>
      <c r="R716" s="77"/>
      <c r="S716" s="75"/>
      <c r="T716" s="78"/>
      <c r="U716" s="77"/>
      <c r="V716" s="28">
        <v>1.78235148</v>
      </c>
      <c r="W716" s="29">
        <v>38000</v>
      </c>
      <c r="X716" s="26"/>
      <c r="Y716" s="46"/>
      <c r="Z716" s="25"/>
      <c r="AA716" s="43"/>
      <c r="AB716" s="91">
        <f t="shared" si="22"/>
        <v>3166.66666666667</v>
      </c>
      <c r="AC716" s="38">
        <f t="shared" si="23"/>
        <v>2216.66666666667</v>
      </c>
      <c r="AE716" s="92"/>
      <c r="AF716" s="92"/>
    </row>
    <row r="717" s="88" customFormat="1" ht="15" customHeight="1" spans="1:32">
      <c r="A717" s="15">
        <v>712</v>
      </c>
      <c r="B717" s="15" t="s">
        <v>292</v>
      </c>
      <c r="C717" s="15" t="s">
        <v>1459</v>
      </c>
      <c r="D717" s="22" t="s">
        <v>1504</v>
      </c>
      <c r="E717" s="22" t="s">
        <v>1505</v>
      </c>
      <c r="F717" s="22" t="s">
        <v>57</v>
      </c>
      <c r="G717" s="22" t="s">
        <v>58</v>
      </c>
      <c r="H717" s="22" t="s">
        <v>10</v>
      </c>
      <c r="I717" s="30">
        <v>58.3368283666455</v>
      </c>
      <c r="J717" s="30">
        <v>58.34</v>
      </c>
      <c r="K717" s="22" t="s">
        <v>48</v>
      </c>
      <c r="L717" s="66" t="s">
        <v>159</v>
      </c>
      <c r="M717" s="67" t="s">
        <v>261</v>
      </c>
      <c r="N717" s="65" t="s">
        <v>51</v>
      </c>
      <c r="O717" s="68" t="s">
        <v>52</v>
      </c>
      <c r="P717" s="69"/>
      <c r="Q717" s="74"/>
      <c r="R717" s="77"/>
      <c r="S717" s="75"/>
      <c r="T717" s="78"/>
      <c r="U717" s="77"/>
      <c r="V717" s="28">
        <v>1.78235148</v>
      </c>
      <c r="W717" s="29">
        <v>38000</v>
      </c>
      <c r="X717" s="26"/>
      <c r="Y717" s="46"/>
      <c r="Z717" s="25"/>
      <c r="AA717" s="43"/>
      <c r="AB717" s="91">
        <f t="shared" si="22"/>
        <v>3166.66666666667</v>
      </c>
      <c r="AC717" s="38">
        <f t="shared" si="23"/>
        <v>2216.66666666667</v>
      </c>
      <c r="AE717" s="92"/>
      <c r="AF717" s="92"/>
    </row>
    <row r="718" s="88" customFormat="1" ht="15" customHeight="1" spans="1:29">
      <c r="A718" s="15">
        <v>713</v>
      </c>
      <c r="B718" s="15" t="s">
        <v>292</v>
      </c>
      <c r="C718" s="15" t="s">
        <v>1459</v>
      </c>
      <c r="D718" s="22" t="s">
        <v>1506</v>
      </c>
      <c r="E718" s="22" t="s">
        <v>1507</v>
      </c>
      <c r="F718" s="22" t="s">
        <v>71</v>
      </c>
      <c r="G718" s="22" t="s">
        <v>47</v>
      </c>
      <c r="H718" s="22" t="s">
        <v>7</v>
      </c>
      <c r="I718" s="30">
        <v>89.9119216333544</v>
      </c>
      <c r="J718" s="30">
        <v>89.88</v>
      </c>
      <c r="K718" s="22" t="s">
        <v>48</v>
      </c>
      <c r="L718" s="66" t="s">
        <v>159</v>
      </c>
      <c r="M718" s="67" t="s">
        <v>261</v>
      </c>
      <c r="N718" s="65" t="s">
        <v>51</v>
      </c>
      <c r="O718" s="68" t="s">
        <v>52</v>
      </c>
      <c r="P718" s="69"/>
      <c r="Q718" s="74"/>
      <c r="R718" s="77"/>
      <c r="S718" s="75"/>
      <c r="T718" s="78"/>
      <c r="U718" s="77"/>
      <c r="V718" s="28">
        <v>1.7423220453184</v>
      </c>
      <c r="W718" s="29">
        <v>57200</v>
      </c>
      <c r="X718" s="26"/>
      <c r="Y718" s="46"/>
      <c r="Z718" s="25"/>
      <c r="AA718" s="43"/>
      <c r="AB718" s="91">
        <f t="shared" si="22"/>
        <v>4766.66666666667</v>
      </c>
      <c r="AC718" s="38">
        <f t="shared" si="23"/>
        <v>3336.66666666667</v>
      </c>
    </row>
    <row r="719" s="88" customFormat="1" ht="15" customHeight="1" spans="1:29">
      <c r="A719" s="15">
        <v>714</v>
      </c>
      <c r="B719" s="15" t="s">
        <v>292</v>
      </c>
      <c r="C719" s="15" t="s">
        <v>1459</v>
      </c>
      <c r="D719" s="22" t="s">
        <v>1508</v>
      </c>
      <c r="E719" s="22" t="s">
        <v>1509</v>
      </c>
      <c r="F719" s="22" t="s">
        <v>46</v>
      </c>
      <c r="G719" s="22" t="s">
        <v>47</v>
      </c>
      <c r="H719" s="22" t="s">
        <v>7</v>
      </c>
      <c r="I719" s="30">
        <v>89.9119216333544</v>
      </c>
      <c r="J719" s="30">
        <v>89.88</v>
      </c>
      <c r="K719" s="22" t="s">
        <v>48</v>
      </c>
      <c r="L719" s="66" t="s">
        <v>176</v>
      </c>
      <c r="M719" s="67" t="s">
        <v>261</v>
      </c>
      <c r="N719" s="65" t="s">
        <v>51</v>
      </c>
      <c r="O719" s="68" t="s">
        <v>52</v>
      </c>
      <c r="P719" s="69"/>
      <c r="Q719" s="74"/>
      <c r="R719" s="77"/>
      <c r="S719" s="75"/>
      <c r="T719" s="78"/>
      <c r="U719" s="77"/>
      <c r="V719" s="28">
        <v>1.8134372308416</v>
      </c>
      <c r="W719" s="29">
        <v>59500</v>
      </c>
      <c r="X719" s="26"/>
      <c r="Y719" s="46"/>
      <c r="Z719" s="25"/>
      <c r="AA719" s="43"/>
      <c r="AB719" s="91">
        <f t="shared" si="22"/>
        <v>4958.33333333333</v>
      </c>
      <c r="AC719" s="38">
        <f t="shared" si="23"/>
        <v>3470.83333333333</v>
      </c>
    </row>
    <row r="720" s="88" customFormat="1" ht="15" customHeight="1" spans="1:32">
      <c r="A720" s="15">
        <v>715</v>
      </c>
      <c r="B720" s="15" t="s">
        <v>292</v>
      </c>
      <c r="C720" s="15" t="s">
        <v>1459</v>
      </c>
      <c r="D720" s="22" t="s">
        <v>1510</v>
      </c>
      <c r="E720" s="22" t="s">
        <v>1511</v>
      </c>
      <c r="F720" s="22" t="s">
        <v>57</v>
      </c>
      <c r="G720" s="22" t="s">
        <v>58</v>
      </c>
      <c r="H720" s="22" t="s">
        <v>10</v>
      </c>
      <c r="I720" s="30">
        <v>58.3368283666455</v>
      </c>
      <c r="J720" s="30">
        <v>58.34</v>
      </c>
      <c r="K720" s="22" t="s">
        <v>48</v>
      </c>
      <c r="L720" s="66" t="s">
        <v>176</v>
      </c>
      <c r="M720" s="67" t="s">
        <v>261</v>
      </c>
      <c r="N720" s="65" t="s">
        <v>51</v>
      </c>
      <c r="O720" s="68" t="s">
        <v>52</v>
      </c>
      <c r="P720" s="69"/>
      <c r="Q720" s="74"/>
      <c r="R720" s="77"/>
      <c r="S720" s="75"/>
      <c r="T720" s="78"/>
      <c r="U720" s="77"/>
      <c r="V720" s="28">
        <v>1.78235148</v>
      </c>
      <c r="W720" s="29">
        <v>38000</v>
      </c>
      <c r="X720" s="26"/>
      <c r="Y720" s="46"/>
      <c r="Z720" s="25"/>
      <c r="AA720" s="43"/>
      <c r="AB720" s="91">
        <f t="shared" si="22"/>
        <v>3166.66666666667</v>
      </c>
      <c r="AC720" s="38">
        <f t="shared" si="23"/>
        <v>2216.66666666667</v>
      </c>
      <c r="AE720" s="92"/>
      <c r="AF720" s="92"/>
    </row>
    <row r="721" s="88" customFormat="1" ht="15" customHeight="1" spans="1:32">
      <c r="A721" s="15">
        <v>716</v>
      </c>
      <c r="B721" s="15" t="s">
        <v>292</v>
      </c>
      <c r="C721" s="15" t="s">
        <v>1459</v>
      </c>
      <c r="D721" s="22" t="s">
        <v>1512</v>
      </c>
      <c r="E721" s="22" t="s">
        <v>1513</v>
      </c>
      <c r="F721" s="22" t="s">
        <v>57</v>
      </c>
      <c r="G721" s="22" t="s">
        <v>58</v>
      </c>
      <c r="H721" s="22" t="s">
        <v>10</v>
      </c>
      <c r="I721" s="30">
        <v>58.3368283666455</v>
      </c>
      <c r="J721" s="30">
        <v>58.34</v>
      </c>
      <c r="K721" s="22" t="s">
        <v>48</v>
      </c>
      <c r="L721" s="66" t="s">
        <v>176</v>
      </c>
      <c r="M721" s="67" t="s">
        <v>261</v>
      </c>
      <c r="N721" s="65" t="s">
        <v>51</v>
      </c>
      <c r="O721" s="68" t="s">
        <v>52</v>
      </c>
      <c r="P721" s="69"/>
      <c r="Q721" s="74"/>
      <c r="R721" s="77"/>
      <c r="S721" s="75"/>
      <c r="T721" s="78"/>
      <c r="U721" s="77"/>
      <c r="V721" s="28">
        <v>1.78235148</v>
      </c>
      <c r="W721" s="29">
        <v>38000</v>
      </c>
      <c r="X721" s="26"/>
      <c r="Y721" s="46"/>
      <c r="Z721" s="25"/>
      <c r="AA721" s="43"/>
      <c r="AB721" s="91">
        <f t="shared" si="22"/>
        <v>3166.66666666667</v>
      </c>
      <c r="AC721" s="38">
        <f t="shared" si="23"/>
        <v>2216.66666666667</v>
      </c>
      <c r="AE721" s="92"/>
      <c r="AF721" s="92"/>
    </row>
    <row r="722" s="88" customFormat="1" ht="15" customHeight="1" spans="1:29">
      <c r="A722" s="15">
        <v>717</v>
      </c>
      <c r="B722" s="15" t="s">
        <v>292</v>
      </c>
      <c r="C722" s="15" t="s">
        <v>1459</v>
      </c>
      <c r="D722" s="22" t="s">
        <v>1514</v>
      </c>
      <c r="E722" s="22" t="s">
        <v>1515</v>
      </c>
      <c r="F722" s="22" t="s">
        <v>71</v>
      </c>
      <c r="G722" s="22" t="s">
        <v>47</v>
      </c>
      <c r="H722" s="22" t="s">
        <v>7</v>
      </c>
      <c r="I722" s="30">
        <v>89.9119216333544</v>
      </c>
      <c r="J722" s="30">
        <v>89.88</v>
      </c>
      <c r="K722" s="22" t="s">
        <v>48</v>
      </c>
      <c r="L722" s="66" t="s">
        <v>176</v>
      </c>
      <c r="M722" s="67" t="s">
        <v>261</v>
      </c>
      <c r="N722" s="65" t="s">
        <v>51</v>
      </c>
      <c r="O722" s="68" t="s">
        <v>52</v>
      </c>
      <c r="P722" s="69"/>
      <c r="Q722" s="74"/>
      <c r="R722" s="77"/>
      <c r="S722" s="75"/>
      <c r="T722" s="78"/>
      <c r="U722" s="77"/>
      <c r="V722" s="28">
        <v>1.7423220453184</v>
      </c>
      <c r="W722" s="29">
        <v>57200</v>
      </c>
      <c r="X722" s="26"/>
      <c r="Y722" s="46"/>
      <c r="Z722" s="25"/>
      <c r="AA722" s="43"/>
      <c r="AB722" s="91">
        <f t="shared" si="22"/>
        <v>4766.66666666667</v>
      </c>
      <c r="AC722" s="38">
        <f t="shared" si="23"/>
        <v>3336.66666666667</v>
      </c>
    </row>
    <row r="723" s="88" customFormat="1" ht="15" customHeight="1" spans="1:29">
      <c r="A723" s="15">
        <v>718</v>
      </c>
      <c r="B723" s="15" t="s">
        <v>292</v>
      </c>
      <c r="C723" s="15" t="s">
        <v>1459</v>
      </c>
      <c r="D723" s="22" t="s">
        <v>1516</v>
      </c>
      <c r="E723" s="22" t="s">
        <v>1517</v>
      </c>
      <c r="F723" s="22" t="s">
        <v>46</v>
      </c>
      <c r="G723" s="22" t="s">
        <v>47</v>
      </c>
      <c r="H723" s="22" t="s">
        <v>7</v>
      </c>
      <c r="I723" s="30">
        <v>89.9119216333544</v>
      </c>
      <c r="J723" s="30">
        <v>89.88</v>
      </c>
      <c r="K723" s="22" t="s">
        <v>48</v>
      </c>
      <c r="L723" s="66" t="s">
        <v>193</v>
      </c>
      <c r="M723" s="67" t="s">
        <v>261</v>
      </c>
      <c r="N723" s="65" t="s">
        <v>51</v>
      </c>
      <c r="O723" s="68" t="s">
        <v>52</v>
      </c>
      <c r="P723" s="69"/>
      <c r="Q723" s="74"/>
      <c r="R723" s="77"/>
      <c r="S723" s="75"/>
      <c r="T723" s="78"/>
      <c r="U723" s="77"/>
      <c r="V723" s="28">
        <v>1.84970597545843</v>
      </c>
      <c r="W723" s="29">
        <v>60700</v>
      </c>
      <c r="X723" s="26"/>
      <c r="Y723" s="46"/>
      <c r="Z723" s="25"/>
      <c r="AA723" s="43"/>
      <c r="AB723" s="91">
        <f t="shared" si="22"/>
        <v>5058.33333333333</v>
      </c>
      <c r="AC723" s="38">
        <f t="shared" si="23"/>
        <v>3540.83333333333</v>
      </c>
    </row>
    <row r="724" s="88" customFormat="1" ht="15" customHeight="1" spans="1:32">
      <c r="A724" s="15">
        <v>719</v>
      </c>
      <c r="B724" s="15" t="s">
        <v>292</v>
      </c>
      <c r="C724" s="15" t="s">
        <v>1459</v>
      </c>
      <c r="D724" s="22" t="s">
        <v>1518</v>
      </c>
      <c r="E724" s="22" t="s">
        <v>1519</v>
      </c>
      <c r="F724" s="22" t="s">
        <v>57</v>
      </c>
      <c r="G724" s="22" t="s">
        <v>58</v>
      </c>
      <c r="H724" s="22" t="s">
        <v>10</v>
      </c>
      <c r="I724" s="30">
        <v>58.3368283666455</v>
      </c>
      <c r="J724" s="30">
        <v>58.34</v>
      </c>
      <c r="K724" s="22" t="s">
        <v>48</v>
      </c>
      <c r="L724" s="66" t="s">
        <v>193</v>
      </c>
      <c r="M724" s="67" t="s">
        <v>261</v>
      </c>
      <c r="N724" s="65" t="s">
        <v>51</v>
      </c>
      <c r="O724" s="68" t="s">
        <v>52</v>
      </c>
      <c r="P724" s="69"/>
      <c r="Q724" s="74"/>
      <c r="R724" s="77"/>
      <c r="S724" s="75"/>
      <c r="T724" s="78"/>
      <c r="U724" s="77"/>
      <c r="V724" s="28">
        <v>1.8179985096</v>
      </c>
      <c r="W724" s="29">
        <v>38700</v>
      </c>
      <c r="X724" s="26"/>
      <c r="Y724" s="46"/>
      <c r="Z724" s="25"/>
      <c r="AA724" s="43"/>
      <c r="AB724" s="91">
        <f t="shared" si="22"/>
        <v>3225</v>
      </c>
      <c r="AC724" s="38">
        <f t="shared" si="23"/>
        <v>2257.5</v>
      </c>
      <c r="AE724" s="92"/>
      <c r="AF724" s="92"/>
    </row>
    <row r="725" s="88" customFormat="1" ht="15" customHeight="1" spans="1:32">
      <c r="A725" s="15">
        <v>720</v>
      </c>
      <c r="B725" s="15" t="s">
        <v>292</v>
      </c>
      <c r="C725" s="15" t="s">
        <v>1459</v>
      </c>
      <c r="D725" s="22" t="s">
        <v>1520</v>
      </c>
      <c r="E725" s="22" t="s">
        <v>1521</v>
      </c>
      <c r="F725" s="22" t="s">
        <v>57</v>
      </c>
      <c r="G725" s="22" t="s">
        <v>58</v>
      </c>
      <c r="H725" s="22" t="s">
        <v>10</v>
      </c>
      <c r="I725" s="30">
        <v>58.3368283666455</v>
      </c>
      <c r="J725" s="30">
        <v>58.34</v>
      </c>
      <c r="K725" s="22" t="s">
        <v>48</v>
      </c>
      <c r="L725" s="66" t="s">
        <v>193</v>
      </c>
      <c r="M725" s="67" t="s">
        <v>261</v>
      </c>
      <c r="N725" s="65" t="s">
        <v>51</v>
      </c>
      <c r="O725" s="68" t="s">
        <v>52</v>
      </c>
      <c r="P725" s="69"/>
      <c r="Q725" s="74"/>
      <c r="R725" s="77"/>
      <c r="S725" s="75"/>
      <c r="T725" s="78"/>
      <c r="U725" s="77"/>
      <c r="V725" s="28">
        <v>1.8179985096</v>
      </c>
      <c r="W725" s="29">
        <v>38700</v>
      </c>
      <c r="X725" s="26"/>
      <c r="Y725" s="46"/>
      <c r="Z725" s="25"/>
      <c r="AA725" s="43"/>
      <c r="AB725" s="91">
        <f t="shared" si="22"/>
        <v>3225</v>
      </c>
      <c r="AC725" s="38">
        <f t="shared" si="23"/>
        <v>2257.5</v>
      </c>
      <c r="AE725" s="92"/>
      <c r="AF725" s="92"/>
    </row>
    <row r="726" s="88" customFormat="1" ht="15" customHeight="1" spans="1:29">
      <c r="A726" s="15">
        <v>721</v>
      </c>
      <c r="B726" s="15" t="s">
        <v>292</v>
      </c>
      <c r="C726" s="15" t="s">
        <v>1459</v>
      </c>
      <c r="D726" s="22" t="s">
        <v>1522</v>
      </c>
      <c r="E726" s="22" t="s">
        <v>1523</v>
      </c>
      <c r="F726" s="22" t="s">
        <v>71</v>
      </c>
      <c r="G726" s="22" t="s">
        <v>47</v>
      </c>
      <c r="H726" s="22" t="s">
        <v>7</v>
      </c>
      <c r="I726" s="30">
        <v>89.9119216333544</v>
      </c>
      <c r="J726" s="30">
        <v>89.88</v>
      </c>
      <c r="K726" s="22" t="s">
        <v>48</v>
      </c>
      <c r="L726" s="66" t="s">
        <v>193</v>
      </c>
      <c r="M726" s="67" t="s">
        <v>261</v>
      </c>
      <c r="N726" s="65" t="s">
        <v>51</v>
      </c>
      <c r="O726" s="68" t="s">
        <v>52</v>
      </c>
      <c r="P726" s="69"/>
      <c r="Q726" s="74"/>
      <c r="R726" s="77"/>
      <c r="S726" s="75"/>
      <c r="T726" s="78"/>
      <c r="U726" s="77"/>
      <c r="V726" s="28">
        <v>1.77716848622477</v>
      </c>
      <c r="W726" s="29">
        <v>58300</v>
      </c>
      <c r="X726" s="26"/>
      <c r="Y726" s="46"/>
      <c r="Z726" s="25"/>
      <c r="AA726" s="43"/>
      <c r="AB726" s="91">
        <f t="shared" si="22"/>
        <v>4858.33333333333</v>
      </c>
      <c r="AC726" s="38">
        <f t="shared" si="23"/>
        <v>3400.83333333333</v>
      </c>
    </row>
    <row r="727" s="88" customFormat="1" ht="15" customHeight="1" spans="1:29">
      <c r="A727" s="15">
        <v>722</v>
      </c>
      <c r="B727" s="15" t="s">
        <v>292</v>
      </c>
      <c r="C727" s="15" t="s">
        <v>1459</v>
      </c>
      <c r="D727" s="22" t="s">
        <v>1524</v>
      </c>
      <c r="E727" s="22" t="s">
        <v>1525</v>
      </c>
      <c r="F727" s="22" t="s">
        <v>46</v>
      </c>
      <c r="G727" s="22" t="s">
        <v>47</v>
      </c>
      <c r="H727" s="22" t="s">
        <v>7</v>
      </c>
      <c r="I727" s="30">
        <v>89.9119216333544</v>
      </c>
      <c r="J727" s="30">
        <v>89.88</v>
      </c>
      <c r="K727" s="22" t="s">
        <v>48</v>
      </c>
      <c r="L727" s="66" t="s">
        <v>210</v>
      </c>
      <c r="M727" s="67" t="s">
        <v>261</v>
      </c>
      <c r="N727" s="65" t="s">
        <v>51</v>
      </c>
      <c r="O727" s="68" t="s">
        <v>52</v>
      </c>
      <c r="P727" s="69"/>
      <c r="Q727" s="74"/>
      <c r="R727" s="77"/>
      <c r="S727" s="75"/>
      <c r="T727" s="78"/>
      <c r="U727" s="77"/>
      <c r="V727" s="28">
        <v>1.84970597545843</v>
      </c>
      <c r="W727" s="29">
        <v>60700</v>
      </c>
      <c r="X727" s="26"/>
      <c r="Y727" s="46"/>
      <c r="Z727" s="25"/>
      <c r="AA727" s="43"/>
      <c r="AB727" s="91">
        <f t="shared" si="22"/>
        <v>5058.33333333333</v>
      </c>
      <c r="AC727" s="38">
        <f t="shared" si="23"/>
        <v>3540.83333333333</v>
      </c>
    </row>
    <row r="728" s="88" customFormat="1" ht="15" customHeight="1" spans="1:32">
      <c r="A728" s="15">
        <v>723</v>
      </c>
      <c r="B728" s="15" t="s">
        <v>292</v>
      </c>
      <c r="C728" s="15" t="s">
        <v>1459</v>
      </c>
      <c r="D728" s="22" t="s">
        <v>1526</v>
      </c>
      <c r="E728" s="22" t="s">
        <v>1527</v>
      </c>
      <c r="F728" s="22" t="s">
        <v>57</v>
      </c>
      <c r="G728" s="22" t="s">
        <v>58</v>
      </c>
      <c r="H728" s="22" t="s">
        <v>10</v>
      </c>
      <c r="I728" s="30">
        <v>58.3368283666455</v>
      </c>
      <c r="J728" s="30">
        <v>58.34</v>
      </c>
      <c r="K728" s="22" t="s">
        <v>48</v>
      </c>
      <c r="L728" s="66" t="s">
        <v>210</v>
      </c>
      <c r="M728" s="67" t="s">
        <v>261</v>
      </c>
      <c r="N728" s="65" t="s">
        <v>51</v>
      </c>
      <c r="O728" s="68" t="s">
        <v>52</v>
      </c>
      <c r="P728" s="69"/>
      <c r="Q728" s="74"/>
      <c r="R728" s="77"/>
      <c r="S728" s="75"/>
      <c r="T728" s="78"/>
      <c r="U728" s="77"/>
      <c r="V728" s="28">
        <v>1.8179985096</v>
      </c>
      <c r="W728" s="29">
        <v>38700</v>
      </c>
      <c r="X728" s="26"/>
      <c r="Y728" s="46"/>
      <c r="Z728" s="25"/>
      <c r="AA728" s="43"/>
      <c r="AB728" s="91">
        <f t="shared" si="22"/>
        <v>3225</v>
      </c>
      <c r="AC728" s="38">
        <f t="shared" si="23"/>
        <v>2257.5</v>
      </c>
      <c r="AE728" s="92"/>
      <c r="AF728" s="92"/>
    </row>
    <row r="729" s="88" customFormat="1" ht="15" customHeight="1" spans="1:32">
      <c r="A729" s="15">
        <v>724</v>
      </c>
      <c r="B729" s="15" t="s">
        <v>292</v>
      </c>
      <c r="C729" s="15" t="s">
        <v>1459</v>
      </c>
      <c r="D729" s="22" t="s">
        <v>1528</v>
      </c>
      <c r="E729" s="22" t="s">
        <v>1529</v>
      </c>
      <c r="F729" s="22" t="s">
        <v>57</v>
      </c>
      <c r="G729" s="22" t="s">
        <v>58</v>
      </c>
      <c r="H729" s="22" t="s">
        <v>10</v>
      </c>
      <c r="I729" s="30">
        <v>58.3368283666455</v>
      </c>
      <c r="J729" s="30">
        <v>58.34</v>
      </c>
      <c r="K729" s="22" t="s">
        <v>48</v>
      </c>
      <c r="L729" s="66" t="s">
        <v>210</v>
      </c>
      <c r="M729" s="67" t="s">
        <v>261</v>
      </c>
      <c r="N729" s="65" t="s">
        <v>51</v>
      </c>
      <c r="O729" s="68" t="s">
        <v>52</v>
      </c>
      <c r="P729" s="69"/>
      <c r="Q729" s="74"/>
      <c r="R729" s="77"/>
      <c r="S729" s="75"/>
      <c r="T729" s="78"/>
      <c r="U729" s="77"/>
      <c r="V729" s="28">
        <v>1.8179985096</v>
      </c>
      <c r="W729" s="29">
        <v>38700</v>
      </c>
      <c r="X729" s="26"/>
      <c r="Y729" s="46"/>
      <c r="Z729" s="25"/>
      <c r="AA729" s="43"/>
      <c r="AB729" s="91">
        <f t="shared" si="22"/>
        <v>3225</v>
      </c>
      <c r="AC729" s="38">
        <f t="shared" si="23"/>
        <v>2257.5</v>
      </c>
      <c r="AE729" s="92"/>
      <c r="AF729" s="92"/>
    </row>
    <row r="730" s="88" customFormat="1" ht="15" customHeight="1" spans="1:29">
      <c r="A730" s="15">
        <v>725</v>
      </c>
      <c r="B730" s="15" t="s">
        <v>292</v>
      </c>
      <c r="C730" s="15" t="s">
        <v>1459</v>
      </c>
      <c r="D730" s="22" t="s">
        <v>1530</v>
      </c>
      <c r="E730" s="22" t="s">
        <v>1531</v>
      </c>
      <c r="F730" s="22" t="s">
        <v>71</v>
      </c>
      <c r="G730" s="22" t="s">
        <v>47</v>
      </c>
      <c r="H730" s="22" t="s">
        <v>7</v>
      </c>
      <c r="I730" s="30">
        <v>89.9119216333544</v>
      </c>
      <c r="J730" s="30">
        <v>89.88</v>
      </c>
      <c r="K730" s="22" t="s">
        <v>48</v>
      </c>
      <c r="L730" s="66" t="s">
        <v>210</v>
      </c>
      <c r="M730" s="67" t="s">
        <v>261</v>
      </c>
      <c r="N730" s="65" t="s">
        <v>51</v>
      </c>
      <c r="O730" s="68" t="s">
        <v>52</v>
      </c>
      <c r="P730" s="69"/>
      <c r="Q730" s="74"/>
      <c r="R730" s="77"/>
      <c r="S730" s="75"/>
      <c r="T730" s="78"/>
      <c r="U730" s="77"/>
      <c r="V730" s="28">
        <v>1.77716848622477</v>
      </c>
      <c r="W730" s="29">
        <v>58300</v>
      </c>
      <c r="X730" s="26"/>
      <c r="Y730" s="46"/>
      <c r="Z730" s="25"/>
      <c r="AA730" s="43"/>
      <c r="AB730" s="91">
        <f t="shared" si="22"/>
        <v>4858.33333333333</v>
      </c>
      <c r="AC730" s="38">
        <f t="shared" si="23"/>
        <v>3400.83333333333</v>
      </c>
    </row>
    <row r="731" s="88" customFormat="1" ht="15" customHeight="1" spans="1:29">
      <c r="A731" s="15">
        <v>726</v>
      </c>
      <c r="B731" s="15" t="s">
        <v>292</v>
      </c>
      <c r="C731" s="15" t="s">
        <v>1459</v>
      </c>
      <c r="D731" s="22" t="s">
        <v>1532</v>
      </c>
      <c r="E731" s="22" t="s">
        <v>1533</v>
      </c>
      <c r="F731" s="22" t="s">
        <v>46</v>
      </c>
      <c r="G731" s="22" t="s">
        <v>47</v>
      </c>
      <c r="H731" s="22" t="s">
        <v>7</v>
      </c>
      <c r="I731" s="30">
        <v>89.9119216333544</v>
      </c>
      <c r="J731" s="30">
        <v>89.88</v>
      </c>
      <c r="K731" s="22" t="s">
        <v>48</v>
      </c>
      <c r="L731" s="66" t="s">
        <v>227</v>
      </c>
      <c r="M731" s="67" t="s">
        <v>261</v>
      </c>
      <c r="N731" s="65" t="s">
        <v>51</v>
      </c>
      <c r="O731" s="68" t="s">
        <v>52</v>
      </c>
      <c r="P731" s="69"/>
      <c r="Q731" s="74"/>
      <c r="R731" s="77"/>
      <c r="S731" s="75"/>
      <c r="T731" s="78"/>
      <c r="U731" s="77"/>
      <c r="V731" s="28">
        <v>1.84970597545843</v>
      </c>
      <c r="W731" s="29">
        <v>60700</v>
      </c>
      <c r="X731" s="26"/>
      <c r="Y731" s="46"/>
      <c r="Z731" s="25"/>
      <c r="AA731" s="43"/>
      <c r="AB731" s="91">
        <f t="shared" si="22"/>
        <v>5058.33333333333</v>
      </c>
      <c r="AC731" s="38">
        <f t="shared" si="23"/>
        <v>3540.83333333333</v>
      </c>
    </row>
    <row r="732" s="88" customFormat="1" ht="15" customHeight="1" spans="1:32">
      <c r="A732" s="15">
        <v>727</v>
      </c>
      <c r="B732" s="15" t="s">
        <v>292</v>
      </c>
      <c r="C732" s="15" t="s">
        <v>1459</v>
      </c>
      <c r="D732" s="22" t="s">
        <v>1534</v>
      </c>
      <c r="E732" s="22" t="s">
        <v>1535</v>
      </c>
      <c r="F732" s="22" t="s">
        <v>57</v>
      </c>
      <c r="G732" s="22" t="s">
        <v>58</v>
      </c>
      <c r="H732" s="22" t="s">
        <v>10</v>
      </c>
      <c r="I732" s="30">
        <v>58.3368283666455</v>
      </c>
      <c r="J732" s="30">
        <v>58.34</v>
      </c>
      <c r="K732" s="22" t="s">
        <v>48</v>
      </c>
      <c r="L732" s="66" t="s">
        <v>227</v>
      </c>
      <c r="M732" s="67" t="s">
        <v>261</v>
      </c>
      <c r="N732" s="65" t="s">
        <v>51</v>
      </c>
      <c r="O732" s="68" t="s">
        <v>52</v>
      </c>
      <c r="P732" s="69"/>
      <c r="Q732" s="74"/>
      <c r="R732" s="77"/>
      <c r="S732" s="75"/>
      <c r="T732" s="78"/>
      <c r="U732" s="77"/>
      <c r="V732" s="28">
        <v>1.8179985096</v>
      </c>
      <c r="W732" s="29">
        <v>38700</v>
      </c>
      <c r="X732" s="26"/>
      <c r="Y732" s="46"/>
      <c r="Z732" s="25"/>
      <c r="AA732" s="43"/>
      <c r="AB732" s="91">
        <f t="shared" si="22"/>
        <v>3225</v>
      </c>
      <c r="AC732" s="38">
        <f t="shared" si="23"/>
        <v>2257.5</v>
      </c>
      <c r="AE732" s="92"/>
      <c r="AF732" s="92"/>
    </row>
    <row r="733" s="88" customFormat="1" ht="15" customHeight="1" spans="1:32">
      <c r="A733" s="15">
        <v>728</v>
      </c>
      <c r="B733" s="15" t="s">
        <v>292</v>
      </c>
      <c r="C733" s="15" t="s">
        <v>1459</v>
      </c>
      <c r="D733" s="22" t="s">
        <v>1536</v>
      </c>
      <c r="E733" s="22" t="s">
        <v>1537</v>
      </c>
      <c r="F733" s="22" t="s">
        <v>57</v>
      </c>
      <c r="G733" s="22" t="s">
        <v>58</v>
      </c>
      <c r="H733" s="22" t="s">
        <v>10</v>
      </c>
      <c r="I733" s="30">
        <v>58.3368283666455</v>
      </c>
      <c r="J733" s="30">
        <v>58.34</v>
      </c>
      <c r="K733" s="22" t="s">
        <v>48</v>
      </c>
      <c r="L733" s="66" t="s">
        <v>227</v>
      </c>
      <c r="M733" s="67" t="s">
        <v>261</v>
      </c>
      <c r="N733" s="65" t="s">
        <v>51</v>
      </c>
      <c r="O733" s="68" t="s">
        <v>52</v>
      </c>
      <c r="P733" s="69"/>
      <c r="Q733" s="74"/>
      <c r="R733" s="77"/>
      <c r="S733" s="75"/>
      <c r="T733" s="78"/>
      <c r="U733" s="77"/>
      <c r="V733" s="28">
        <v>1.8179985096</v>
      </c>
      <c r="W733" s="29">
        <v>38700</v>
      </c>
      <c r="X733" s="26"/>
      <c r="Y733" s="46"/>
      <c r="Z733" s="25"/>
      <c r="AA733" s="43"/>
      <c r="AB733" s="91">
        <f t="shared" si="22"/>
        <v>3225</v>
      </c>
      <c r="AC733" s="38">
        <f t="shared" si="23"/>
        <v>2257.5</v>
      </c>
      <c r="AE733" s="92"/>
      <c r="AF733" s="92"/>
    </row>
    <row r="734" s="88" customFormat="1" ht="15" customHeight="1" spans="1:29">
      <c r="A734" s="15">
        <v>729</v>
      </c>
      <c r="B734" s="15" t="s">
        <v>292</v>
      </c>
      <c r="C734" s="15" t="s">
        <v>1459</v>
      </c>
      <c r="D734" s="22" t="s">
        <v>1538</v>
      </c>
      <c r="E734" s="22" t="s">
        <v>1539</v>
      </c>
      <c r="F734" s="22" t="s">
        <v>71</v>
      </c>
      <c r="G734" s="22" t="s">
        <v>47</v>
      </c>
      <c r="H734" s="22" t="s">
        <v>7</v>
      </c>
      <c r="I734" s="30">
        <v>89.9119216333544</v>
      </c>
      <c r="J734" s="30">
        <v>89.88</v>
      </c>
      <c r="K734" s="22" t="s">
        <v>48</v>
      </c>
      <c r="L734" s="66" t="s">
        <v>227</v>
      </c>
      <c r="M734" s="67" t="s">
        <v>261</v>
      </c>
      <c r="N734" s="65" t="s">
        <v>51</v>
      </c>
      <c r="O734" s="68" t="s">
        <v>52</v>
      </c>
      <c r="P734" s="69"/>
      <c r="Q734" s="74"/>
      <c r="R734" s="77"/>
      <c r="S734" s="75"/>
      <c r="T734" s="78"/>
      <c r="U734" s="77"/>
      <c r="V734" s="28">
        <v>1.77716848622477</v>
      </c>
      <c r="W734" s="29">
        <v>58300</v>
      </c>
      <c r="X734" s="26"/>
      <c r="Y734" s="46"/>
      <c r="Z734" s="25"/>
      <c r="AA734" s="43"/>
      <c r="AB734" s="91">
        <f t="shared" si="22"/>
        <v>4858.33333333333</v>
      </c>
      <c r="AC734" s="38">
        <f t="shared" si="23"/>
        <v>3400.83333333333</v>
      </c>
    </row>
    <row r="735" s="88" customFormat="1" ht="15" customHeight="1" spans="1:29">
      <c r="A735" s="15">
        <v>730</v>
      </c>
      <c r="B735" s="15" t="s">
        <v>292</v>
      </c>
      <c r="C735" s="15" t="s">
        <v>1459</v>
      </c>
      <c r="D735" s="22" t="s">
        <v>1540</v>
      </c>
      <c r="E735" s="22" t="s">
        <v>1541</v>
      </c>
      <c r="F735" s="22" t="s">
        <v>46</v>
      </c>
      <c r="G735" s="22" t="s">
        <v>47</v>
      </c>
      <c r="H735" s="22" t="s">
        <v>7</v>
      </c>
      <c r="I735" s="30">
        <v>89.9119216333544</v>
      </c>
      <c r="J735" s="30">
        <v>89.88</v>
      </c>
      <c r="K735" s="22" t="s">
        <v>48</v>
      </c>
      <c r="L735" s="66" t="s">
        <v>244</v>
      </c>
      <c r="M735" s="67" t="s">
        <v>261</v>
      </c>
      <c r="N735" s="65" t="s">
        <v>51</v>
      </c>
      <c r="O735" s="68" t="s">
        <v>52</v>
      </c>
      <c r="P735" s="69"/>
      <c r="Q735" s="74"/>
      <c r="R735" s="77"/>
      <c r="S735" s="75"/>
      <c r="T735" s="78"/>
      <c r="U735" s="77"/>
      <c r="V735" s="28">
        <v>1.8134372308416</v>
      </c>
      <c r="W735" s="29">
        <v>59500</v>
      </c>
      <c r="X735" s="26"/>
      <c r="Y735" s="46"/>
      <c r="Z735" s="25"/>
      <c r="AA735" s="43"/>
      <c r="AB735" s="91">
        <f t="shared" si="22"/>
        <v>4958.33333333333</v>
      </c>
      <c r="AC735" s="38">
        <f t="shared" si="23"/>
        <v>3470.83333333333</v>
      </c>
    </row>
    <row r="736" s="88" customFormat="1" ht="15" customHeight="1" spans="1:32">
      <c r="A736" s="15">
        <v>731</v>
      </c>
      <c r="B736" s="15" t="s">
        <v>292</v>
      </c>
      <c r="C736" s="15" t="s">
        <v>1459</v>
      </c>
      <c r="D736" s="22" t="s">
        <v>1542</v>
      </c>
      <c r="E736" s="22" t="s">
        <v>1543</v>
      </c>
      <c r="F736" s="22" t="s">
        <v>57</v>
      </c>
      <c r="G736" s="22" t="s">
        <v>58</v>
      </c>
      <c r="H736" s="22" t="s">
        <v>10</v>
      </c>
      <c r="I736" s="30">
        <v>58.3368283666455</v>
      </c>
      <c r="J736" s="30">
        <v>58.34</v>
      </c>
      <c r="K736" s="22" t="s">
        <v>48</v>
      </c>
      <c r="L736" s="66" t="s">
        <v>244</v>
      </c>
      <c r="M736" s="67" t="s">
        <v>261</v>
      </c>
      <c r="N736" s="65" t="s">
        <v>51</v>
      </c>
      <c r="O736" s="68" t="s">
        <v>52</v>
      </c>
      <c r="P736" s="69"/>
      <c r="Q736" s="74"/>
      <c r="R736" s="77"/>
      <c r="S736" s="75"/>
      <c r="T736" s="78"/>
      <c r="U736" s="77"/>
      <c r="V736" s="28">
        <v>1.78235148</v>
      </c>
      <c r="W736" s="29">
        <v>38000</v>
      </c>
      <c r="X736" s="26"/>
      <c r="Y736" s="46"/>
      <c r="Z736" s="25"/>
      <c r="AA736" s="43"/>
      <c r="AB736" s="91">
        <f t="shared" si="22"/>
        <v>3166.66666666667</v>
      </c>
      <c r="AC736" s="38">
        <f t="shared" si="23"/>
        <v>2216.66666666667</v>
      </c>
      <c r="AE736" s="92"/>
      <c r="AF736" s="92"/>
    </row>
    <row r="737" s="88" customFormat="1" ht="15" customHeight="1" spans="1:32">
      <c r="A737" s="15">
        <v>732</v>
      </c>
      <c r="B737" s="15" t="s">
        <v>292</v>
      </c>
      <c r="C737" s="15" t="s">
        <v>1459</v>
      </c>
      <c r="D737" s="22" t="s">
        <v>1544</v>
      </c>
      <c r="E737" s="22" t="s">
        <v>1545</v>
      </c>
      <c r="F737" s="22" t="s">
        <v>57</v>
      </c>
      <c r="G737" s="22" t="s">
        <v>58</v>
      </c>
      <c r="H737" s="22" t="s">
        <v>10</v>
      </c>
      <c r="I737" s="30">
        <v>58.3368283666455</v>
      </c>
      <c r="J737" s="30">
        <v>58.34</v>
      </c>
      <c r="K737" s="22" t="s">
        <v>48</v>
      </c>
      <c r="L737" s="66" t="s">
        <v>244</v>
      </c>
      <c r="M737" s="67" t="s">
        <v>261</v>
      </c>
      <c r="N737" s="65" t="s">
        <v>51</v>
      </c>
      <c r="O737" s="68" t="s">
        <v>52</v>
      </c>
      <c r="P737" s="69"/>
      <c r="Q737" s="74"/>
      <c r="R737" s="77"/>
      <c r="S737" s="75"/>
      <c r="T737" s="78"/>
      <c r="U737" s="77"/>
      <c r="V737" s="28">
        <v>1.78235148</v>
      </c>
      <c r="W737" s="29">
        <v>38000</v>
      </c>
      <c r="X737" s="26"/>
      <c r="Y737" s="46"/>
      <c r="Z737" s="25"/>
      <c r="AA737" s="43"/>
      <c r="AB737" s="91">
        <f t="shared" si="22"/>
        <v>3166.66666666667</v>
      </c>
      <c r="AC737" s="38">
        <f t="shared" si="23"/>
        <v>2216.66666666667</v>
      </c>
      <c r="AE737" s="92"/>
      <c r="AF737" s="92"/>
    </row>
    <row r="738" s="88" customFormat="1" ht="15" customHeight="1" spans="1:29">
      <c r="A738" s="15">
        <v>733</v>
      </c>
      <c r="B738" s="15" t="s">
        <v>292</v>
      </c>
      <c r="C738" s="15" t="s">
        <v>1459</v>
      </c>
      <c r="D738" s="22" t="s">
        <v>1546</v>
      </c>
      <c r="E738" s="22" t="s">
        <v>1547</v>
      </c>
      <c r="F738" s="22" t="s">
        <v>71</v>
      </c>
      <c r="G738" s="22" t="s">
        <v>47</v>
      </c>
      <c r="H738" s="22" t="s">
        <v>7</v>
      </c>
      <c r="I738" s="30">
        <v>89.9119216333544</v>
      </c>
      <c r="J738" s="30">
        <v>89.88</v>
      </c>
      <c r="K738" s="22" t="s">
        <v>48</v>
      </c>
      <c r="L738" s="66" t="s">
        <v>244</v>
      </c>
      <c r="M738" s="67" t="s">
        <v>261</v>
      </c>
      <c r="N738" s="65" t="s">
        <v>51</v>
      </c>
      <c r="O738" s="68" t="s">
        <v>52</v>
      </c>
      <c r="P738" s="69"/>
      <c r="Q738" s="74"/>
      <c r="R738" s="77"/>
      <c r="S738" s="75"/>
      <c r="T738" s="78"/>
      <c r="U738" s="77"/>
      <c r="V738" s="28">
        <v>1.7423220453184</v>
      </c>
      <c r="W738" s="29">
        <v>57200</v>
      </c>
      <c r="X738" s="26"/>
      <c r="Y738" s="46"/>
      <c r="Z738" s="25"/>
      <c r="AA738" s="43"/>
      <c r="AB738" s="91">
        <f t="shared" si="22"/>
        <v>4766.66666666667</v>
      </c>
      <c r="AC738" s="38">
        <f t="shared" si="23"/>
        <v>3336.66666666667</v>
      </c>
    </row>
    <row r="739" s="88" customFormat="1" ht="15" customHeight="1" spans="1:29">
      <c r="A739" s="15">
        <v>734</v>
      </c>
      <c r="B739" s="15" t="s">
        <v>292</v>
      </c>
      <c r="C739" s="15" t="s">
        <v>1459</v>
      </c>
      <c r="D739" s="22" t="s">
        <v>1548</v>
      </c>
      <c r="E739" s="22" t="s">
        <v>1549</v>
      </c>
      <c r="F739" s="22" t="s">
        <v>46</v>
      </c>
      <c r="G739" s="22" t="s">
        <v>47</v>
      </c>
      <c r="H739" s="22" t="s">
        <v>7</v>
      </c>
      <c r="I739" s="30">
        <v>89.9119216333544</v>
      </c>
      <c r="J739" s="30">
        <v>89.88</v>
      </c>
      <c r="K739" s="22" t="s">
        <v>48</v>
      </c>
      <c r="L739" s="66" t="s">
        <v>261</v>
      </c>
      <c r="M739" s="67" t="s">
        <v>261</v>
      </c>
      <c r="N739" s="65" t="s">
        <v>51</v>
      </c>
      <c r="O739" s="68" t="s">
        <v>52</v>
      </c>
      <c r="P739" s="69"/>
      <c r="Q739" s="74"/>
      <c r="R739" s="77"/>
      <c r="S739" s="75"/>
      <c r="T739" s="78"/>
      <c r="U739" s="77"/>
      <c r="V739" s="28">
        <v>1.8134372308416</v>
      </c>
      <c r="W739" s="29">
        <v>59500</v>
      </c>
      <c r="X739" s="26"/>
      <c r="Y739" s="46"/>
      <c r="Z739" s="25"/>
      <c r="AA739" s="43"/>
      <c r="AB739" s="91">
        <f t="shared" si="22"/>
        <v>4958.33333333333</v>
      </c>
      <c r="AC739" s="38">
        <f t="shared" si="23"/>
        <v>3470.83333333333</v>
      </c>
    </row>
    <row r="740" s="88" customFormat="1" ht="15" customHeight="1" spans="1:32">
      <c r="A740" s="15">
        <v>735</v>
      </c>
      <c r="B740" s="15" t="s">
        <v>292</v>
      </c>
      <c r="C740" s="15" t="s">
        <v>1459</v>
      </c>
      <c r="D740" s="22" t="s">
        <v>1550</v>
      </c>
      <c r="E740" s="22" t="s">
        <v>1551</v>
      </c>
      <c r="F740" s="22" t="s">
        <v>57</v>
      </c>
      <c r="G740" s="22" t="s">
        <v>58</v>
      </c>
      <c r="H740" s="22" t="s">
        <v>10</v>
      </c>
      <c r="I740" s="30">
        <v>58.3368283666455</v>
      </c>
      <c r="J740" s="30">
        <v>58.34</v>
      </c>
      <c r="K740" s="22" t="s">
        <v>48</v>
      </c>
      <c r="L740" s="66" t="s">
        <v>261</v>
      </c>
      <c r="M740" s="67" t="s">
        <v>261</v>
      </c>
      <c r="N740" s="65" t="s">
        <v>51</v>
      </c>
      <c r="O740" s="68" t="s">
        <v>52</v>
      </c>
      <c r="P740" s="69"/>
      <c r="Q740" s="74"/>
      <c r="R740" s="77"/>
      <c r="S740" s="75"/>
      <c r="T740" s="78"/>
      <c r="U740" s="77"/>
      <c r="V740" s="28">
        <v>1.78235148</v>
      </c>
      <c r="W740" s="29">
        <v>38000</v>
      </c>
      <c r="X740" s="26"/>
      <c r="Y740" s="46"/>
      <c r="Z740" s="25"/>
      <c r="AA740" s="43"/>
      <c r="AB740" s="91">
        <f t="shared" si="22"/>
        <v>3166.66666666667</v>
      </c>
      <c r="AC740" s="38">
        <f t="shared" si="23"/>
        <v>2216.66666666667</v>
      </c>
      <c r="AE740" s="92"/>
      <c r="AF740" s="92"/>
    </row>
    <row r="741" s="88" customFormat="1" ht="15" customHeight="1" spans="1:32">
      <c r="A741" s="15">
        <v>736</v>
      </c>
      <c r="B741" s="15" t="s">
        <v>292</v>
      </c>
      <c r="C741" s="15" t="s">
        <v>1459</v>
      </c>
      <c r="D741" s="22" t="s">
        <v>1552</v>
      </c>
      <c r="E741" s="22" t="s">
        <v>1553</v>
      </c>
      <c r="F741" s="22" t="s">
        <v>57</v>
      </c>
      <c r="G741" s="22" t="s">
        <v>58</v>
      </c>
      <c r="H741" s="22" t="s">
        <v>10</v>
      </c>
      <c r="I741" s="30">
        <v>58.3368283666455</v>
      </c>
      <c r="J741" s="30">
        <v>58.34</v>
      </c>
      <c r="K741" s="22" t="s">
        <v>48</v>
      </c>
      <c r="L741" s="66" t="s">
        <v>261</v>
      </c>
      <c r="M741" s="67" t="s">
        <v>261</v>
      </c>
      <c r="N741" s="65" t="s">
        <v>51</v>
      </c>
      <c r="O741" s="68" t="s">
        <v>52</v>
      </c>
      <c r="P741" s="69"/>
      <c r="Q741" s="74"/>
      <c r="R741" s="77"/>
      <c r="S741" s="75"/>
      <c r="T741" s="78"/>
      <c r="U741" s="77"/>
      <c r="V741" s="28">
        <v>1.78235148</v>
      </c>
      <c r="W741" s="29">
        <v>38000</v>
      </c>
      <c r="X741" s="26"/>
      <c r="Y741" s="46"/>
      <c r="Z741" s="25"/>
      <c r="AA741" s="43"/>
      <c r="AB741" s="91">
        <f t="shared" si="22"/>
        <v>3166.66666666667</v>
      </c>
      <c r="AC741" s="38">
        <f t="shared" si="23"/>
        <v>2216.66666666667</v>
      </c>
      <c r="AE741" s="92"/>
      <c r="AF741" s="92"/>
    </row>
    <row r="742" s="88" customFormat="1" ht="15" customHeight="1" spans="1:29">
      <c r="A742" s="15">
        <v>737</v>
      </c>
      <c r="B742" s="15" t="s">
        <v>292</v>
      </c>
      <c r="C742" s="15" t="s">
        <v>1459</v>
      </c>
      <c r="D742" s="22" t="s">
        <v>1554</v>
      </c>
      <c r="E742" s="22" t="s">
        <v>1555</v>
      </c>
      <c r="F742" s="22" t="s">
        <v>71</v>
      </c>
      <c r="G742" s="22" t="s">
        <v>47</v>
      </c>
      <c r="H742" s="22" t="s">
        <v>7</v>
      </c>
      <c r="I742" s="30">
        <v>89.9119216333544</v>
      </c>
      <c r="J742" s="30">
        <v>89.88</v>
      </c>
      <c r="K742" s="22" t="s">
        <v>48</v>
      </c>
      <c r="L742" s="66" t="s">
        <v>261</v>
      </c>
      <c r="M742" s="67" t="s">
        <v>261</v>
      </c>
      <c r="N742" s="65" t="s">
        <v>51</v>
      </c>
      <c r="O742" s="68" t="s">
        <v>52</v>
      </c>
      <c r="P742" s="69"/>
      <c r="Q742" s="74"/>
      <c r="R742" s="77"/>
      <c r="S742" s="75"/>
      <c r="T742" s="78"/>
      <c r="U742" s="77"/>
      <c r="V742" s="28">
        <v>1.7423220453184</v>
      </c>
      <c r="W742" s="29">
        <v>57200</v>
      </c>
      <c r="X742" s="26"/>
      <c r="Y742" s="46"/>
      <c r="Z742" s="25"/>
      <c r="AA742" s="43"/>
      <c r="AB742" s="91">
        <f t="shared" si="22"/>
        <v>4766.66666666667</v>
      </c>
      <c r="AC742" s="38">
        <f t="shared" si="23"/>
        <v>3336.66666666667</v>
      </c>
    </row>
    <row r="743" s="1" customFormat="1" ht="15" customHeight="1" spans="1:29">
      <c r="A743" s="15">
        <v>738</v>
      </c>
      <c r="B743" s="15" t="s">
        <v>42</v>
      </c>
      <c r="C743" s="15" t="s">
        <v>1556</v>
      </c>
      <c r="D743" s="22" t="s">
        <v>1557</v>
      </c>
      <c r="E743" s="22" t="s">
        <v>1558</v>
      </c>
      <c r="F743" s="22" t="s">
        <v>46</v>
      </c>
      <c r="G743" s="61" t="s">
        <v>47</v>
      </c>
      <c r="H743" s="61" t="s">
        <v>7</v>
      </c>
      <c r="I743" s="30">
        <v>90.0192076086016</v>
      </c>
      <c r="J743" s="30">
        <v>89.39</v>
      </c>
      <c r="K743" s="22" t="s">
        <v>48</v>
      </c>
      <c r="L743" s="66" t="s">
        <v>91</v>
      </c>
      <c r="M743" s="67" t="s">
        <v>227</v>
      </c>
      <c r="N743" s="65" t="s">
        <v>51</v>
      </c>
      <c r="O743" s="68" t="s">
        <v>52</v>
      </c>
      <c r="P743" s="69"/>
      <c r="Q743" s="74"/>
      <c r="R743" s="77"/>
      <c r="S743" s="75"/>
      <c r="T743" s="78"/>
      <c r="U743" s="77"/>
      <c r="V743" s="28">
        <v>1.7780683090716</v>
      </c>
      <c r="W743" s="29">
        <v>58000</v>
      </c>
      <c r="X743" s="26"/>
      <c r="Y743" s="46"/>
      <c r="Z743" s="25"/>
      <c r="AA743" s="43"/>
      <c r="AB743" s="91">
        <f t="shared" si="22"/>
        <v>4833.33333333333</v>
      </c>
      <c r="AC743" s="38">
        <f t="shared" si="23"/>
        <v>3383.33333333333</v>
      </c>
    </row>
    <row r="744" ht="15" customHeight="1" spans="1:29">
      <c r="A744" s="15">
        <v>739</v>
      </c>
      <c r="B744" s="15" t="s">
        <v>42</v>
      </c>
      <c r="C744" s="15" t="s">
        <v>1556</v>
      </c>
      <c r="D744" s="22" t="s">
        <v>1559</v>
      </c>
      <c r="E744" s="22" t="s">
        <v>1560</v>
      </c>
      <c r="F744" s="22" t="s">
        <v>57</v>
      </c>
      <c r="G744" s="61" t="s">
        <v>58</v>
      </c>
      <c r="H744" s="61" t="s">
        <v>41</v>
      </c>
      <c r="I744" s="30">
        <v>58.4064378623659</v>
      </c>
      <c r="J744" s="30">
        <v>57.97</v>
      </c>
      <c r="K744" s="22" t="s">
        <v>48</v>
      </c>
      <c r="L744" s="66" t="s">
        <v>91</v>
      </c>
      <c r="M744" s="67" t="s">
        <v>227</v>
      </c>
      <c r="N744" s="65" t="s">
        <v>51</v>
      </c>
      <c r="O744" s="68" t="s">
        <v>52</v>
      </c>
      <c r="P744" s="69"/>
      <c r="Q744" s="74"/>
      <c r="R744" s="77"/>
      <c r="S744" s="75"/>
      <c r="T744" s="78"/>
      <c r="U744" s="77"/>
      <c r="V744" s="28">
        <v>1.6949306482472</v>
      </c>
      <c r="W744" s="29">
        <v>35900</v>
      </c>
      <c r="X744" s="26"/>
      <c r="Y744" s="46"/>
      <c r="Z744" s="25"/>
      <c r="AA744" s="43"/>
      <c r="AB744" s="91">
        <f t="shared" si="22"/>
        <v>2991.66666666667</v>
      </c>
      <c r="AC744" s="38">
        <f t="shared" si="23"/>
        <v>2094.16666666667</v>
      </c>
    </row>
    <row r="745" ht="15" customHeight="1" spans="1:29">
      <c r="A745" s="15">
        <v>740</v>
      </c>
      <c r="B745" s="15" t="s">
        <v>42</v>
      </c>
      <c r="C745" s="15" t="s">
        <v>1556</v>
      </c>
      <c r="D745" s="22" t="s">
        <v>1561</v>
      </c>
      <c r="E745" s="22" t="s">
        <v>1562</v>
      </c>
      <c r="F745" s="22" t="s">
        <v>57</v>
      </c>
      <c r="G745" s="61" t="s">
        <v>58</v>
      </c>
      <c r="H745" s="61" t="s">
        <v>41</v>
      </c>
      <c r="I745" s="30">
        <v>58.4064378623659</v>
      </c>
      <c r="J745" s="30">
        <v>58</v>
      </c>
      <c r="K745" s="22" t="s">
        <v>48</v>
      </c>
      <c r="L745" s="66" t="s">
        <v>91</v>
      </c>
      <c r="M745" s="67" t="s">
        <v>227</v>
      </c>
      <c r="N745" s="65" t="s">
        <v>51</v>
      </c>
      <c r="O745" s="68" t="s">
        <v>52</v>
      </c>
      <c r="P745" s="69"/>
      <c r="Q745" s="74"/>
      <c r="R745" s="77"/>
      <c r="S745" s="75"/>
      <c r="T745" s="78"/>
      <c r="U745" s="77"/>
      <c r="V745" s="28">
        <v>1.6948797835424</v>
      </c>
      <c r="W745" s="29">
        <v>35900</v>
      </c>
      <c r="X745" s="26"/>
      <c r="Y745" s="46"/>
      <c r="Z745" s="25"/>
      <c r="AA745" s="43"/>
      <c r="AB745" s="91">
        <f t="shared" si="22"/>
        <v>2991.66666666667</v>
      </c>
      <c r="AC745" s="38">
        <f t="shared" si="23"/>
        <v>2094.16666666667</v>
      </c>
    </row>
    <row r="746" ht="15" customHeight="1" spans="1:29">
      <c r="A746" s="15">
        <v>741</v>
      </c>
      <c r="B746" s="15" t="s">
        <v>42</v>
      </c>
      <c r="C746" s="15" t="s">
        <v>1556</v>
      </c>
      <c r="D746" s="22" t="s">
        <v>1563</v>
      </c>
      <c r="E746" s="22" t="s">
        <v>1564</v>
      </c>
      <c r="F746" s="22" t="s">
        <v>57</v>
      </c>
      <c r="G746" s="61" t="s">
        <v>58</v>
      </c>
      <c r="H746" s="61" t="s">
        <v>41</v>
      </c>
      <c r="I746" s="30">
        <v>58.4064378623659</v>
      </c>
      <c r="J746" s="30">
        <v>58</v>
      </c>
      <c r="K746" s="22" t="s">
        <v>48</v>
      </c>
      <c r="L746" s="66" t="s">
        <v>91</v>
      </c>
      <c r="M746" s="67" t="s">
        <v>227</v>
      </c>
      <c r="N746" s="65" t="s">
        <v>51</v>
      </c>
      <c r="O746" s="68" t="s">
        <v>52</v>
      </c>
      <c r="P746" s="69"/>
      <c r="Q746" s="74"/>
      <c r="R746" s="77"/>
      <c r="S746" s="75"/>
      <c r="T746" s="78"/>
      <c r="U746" s="77"/>
      <c r="V746" s="28">
        <v>1.6948797835424</v>
      </c>
      <c r="W746" s="29">
        <v>35900</v>
      </c>
      <c r="X746" s="26"/>
      <c r="Y746" s="46"/>
      <c r="Z746" s="25"/>
      <c r="AA746" s="43"/>
      <c r="AB746" s="91">
        <f t="shared" si="22"/>
        <v>2991.66666666667</v>
      </c>
      <c r="AC746" s="38">
        <f t="shared" si="23"/>
        <v>2094.16666666667</v>
      </c>
    </row>
    <row r="747" ht="15" customHeight="1" spans="1:29">
      <c r="A747" s="15">
        <v>742</v>
      </c>
      <c r="B747" s="15" t="s">
        <v>42</v>
      </c>
      <c r="C747" s="15" t="s">
        <v>1556</v>
      </c>
      <c r="D747" s="22" t="s">
        <v>1565</v>
      </c>
      <c r="E747" s="22" t="s">
        <v>1566</v>
      </c>
      <c r="F747" s="22" t="s">
        <v>57</v>
      </c>
      <c r="G747" s="61" t="s">
        <v>58</v>
      </c>
      <c r="H747" s="61" t="s">
        <v>41</v>
      </c>
      <c r="I747" s="30">
        <v>58.4064378623659</v>
      </c>
      <c r="J747" s="30">
        <v>57.97</v>
      </c>
      <c r="K747" s="22" t="s">
        <v>48</v>
      </c>
      <c r="L747" s="66" t="s">
        <v>91</v>
      </c>
      <c r="M747" s="67" t="s">
        <v>227</v>
      </c>
      <c r="N747" s="65" t="s">
        <v>51</v>
      </c>
      <c r="O747" s="68" t="s">
        <v>52</v>
      </c>
      <c r="P747" s="69"/>
      <c r="Q747" s="74"/>
      <c r="R747" s="77"/>
      <c r="S747" s="75"/>
      <c r="T747" s="78"/>
      <c r="U747" s="77"/>
      <c r="V747" s="28">
        <v>1.6949306482472</v>
      </c>
      <c r="W747" s="29">
        <v>35900</v>
      </c>
      <c r="X747" s="26"/>
      <c r="Y747" s="46"/>
      <c r="Z747" s="25"/>
      <c r="AA747" s="43"/>
      <c r="AB747" s="91">
        <f t="shared" si="22"/>
        <v>2991.66666666667</v>
      </c>
      <c r="AC747" s="38">
        <f t="shared" si="23"/>
        <v>2094.16666666667</v>
      </c>
    </row>
    <row r="748" ht="15" customHeight="1" spans="1:32">
      <c r="A748" s="15">
        <v>743</v>
      </c>
      <c r="B748" s="15" t="s">
        <v>42</v>
      </c>
      <c r="C748" s="15" t="s">
        <v>1556</v>
      </c>
      <c r="D748" s="22" t="s">
        <v>1567</v>
      </c>
      <c r="E748" s="22" t="s">
        <v>1568</v>
      </c>
      <c r="F748" s="22" t="s">
        <v>71</v>
      </c>
      <c r="G748" s="61" t="s">
        <v>47</v>
      </c>
      <c r="H748" s="61" t="s">
        <v>7</v>
      </c>
      <c r="I748" s="30">
        <v>90.0192076086016</v>
      </c>
      <c r="J748" s="30">
        <v>89.39</v>
      </c>
      <c r="K748" s="22" t="s">
        <v>48</v>
      </c>
      <c r="L748" s="66" t="s">
        <v>91</v>
      </c>
      <c r="M748" s="67" t="s">
        <v>227</v>
      </c>
      <c r="N748" s="65" t="s">
        <v>51</v>
      </c>
      <c r="O748" s="68" t="s">
        <v>52</v>
      </c>
      <c r="P748" s="69"/>
      <c r="Q748" s="74"/>
      <c r="R748" s="77"/>
      <c r="S748" s="75"/>
      <c r="T748" s="78"/>
      <c r="U748" s="77"/>
      <c r="V748" s="28">
        <v>1.7083401400884</v>
      </c>
      <c r="W748" s="29">
        <v>55700</v>
      </c>
      <c r="X748" s="26"/>
      <c r="Y748" s="46"/>
      <c r="Z748" s="25"/>
      <c r="AA748" s="43"/>
      <c r="AB748" s="91">
        <f t="shared" si="22"/>
        <v>4641.66666666667</v>
      </c>
      <c r="AC748" s="38">
        <f t="shared" si="23"/>
        <v>3249.16666666667</v>
      </c>
      <c r="AE748" s="1"/>
      <c r="AF748" s="1"/>
    </row>
    <row r="749" ht="15" customHeight="1" spans="1:32">
      <c r="A749" s="15">
        <v>744</v>
      </c>
      <c r="B749" s="15" t="s">
        <v>42</v>
      </c>
      <c r="C749" s="15" t="s">
        <v>1556</v>
      </c>
      <c r="D749" s="22" t="s">
        <v>1569</v>
      </c>
      <c r="E749" s="22" t="s">
        <v>1570</v>
      </c>
      <c r="F749" s="22" t="s">
        <v>46</v>
      </c>
      <c r="G749" s="22" t="s">
        <v>47</v>
      </c>
      <c r="H749" s="22" t="s">
        <v>7</v>
      </c>
      <c r="I749" s="30">
        <v>90.0192076086016</v>
      </c>
      <c r="J749" s="30">
        <v>89.39</v>
      </c>
      <c r="K749" s="22" t="s">
        <v>48</v>
      </c>
      <c r="L749" s="66" t="s">
        <v>108</v>
      </c>
      <c r="M749" s="67" t="s">
        <v>227</v>
      </c>
      <c r="N749" s="65" t="s">
        <v>51</v>
      </c>
      <c r="O749" s="68" t="s">
        <v>52</v>
      </c>
      <c r="P749" s="69"/>
      <c r="Q749" s="74"/>
      <c r="R749" s="77"/>
      <c r="S749" s="75"/>
      <c r="T749" s="78"/>
      <c r="U749" s="77"/>
      <c r="V749" s="28">
        <v>1.7780683090716</v>
      </c>
      <c r="W749" s="29">
        <v>58000</v>
      </c>
      <c r="X749" s="26"/>
      <c r="Y749" s="46"/>
      <c r="Z749" s="25"/>
      <c r="AA749" s="43"/>
      <c r="AB749" s="91">
        <f t="shared" si="22"/>
        <v>4833.33333333333</v>
      </c>
      <c r="AC749" s="38">
        <f t="shared" si="23"/>
        <v>3383.33333333333</v>
      </c>
      <c r="AE749" s="1"/>
      <c r="AF749" s="1"/>
    </row>
    <row r="750" ht="15" customHeight="1" spans="1:29">
      <c r="A750" s="15">
        <v>745</v>
      </c>
      <c r="B750" s="15" t="s">
        <v>42</v>
      </c>
      <c r="C750" s="15" t="s">
        <v>1556</v>
      </c>
      <c r="D750" s="22" t="s">
        <v>1571</v>
      </c>
      <c r="E750" s="22" t="s">
        <v>1572</v>
      </c>
      <c r="F750" s="22" t="s">
        <v>57</v>
      </c>
      <c r="G750" s="22" t="s">
        <v>58</v>
      </c>
      <c r="H750" s="22" t="s">
        <v>41</v>
      </c>
      <c r="I750" s="30">
        <v>58.4064378623659</v>
      </c>
      <c r="J750" s="30">
        <v>57.97</v>
      </c>
      <c r="K750" s="22" t="s">
        <v>48</v>
      </c>
      <c r="L750" s="66" t="s">
        <v>108</v>
      </c>
      <c r="M750" s="67" t="s">
        <v>227</v>
      </c>
      <c r="N750" s="65" t="s">
        <v>51</v>
      </c>
      <c r="O750" s="68" t="s">
        <v>52</v>
      </c>
      <c r="P750" s="69"/>
      <c r="Q750" s="74"/>
      <c r="R750" s="77"/>
      <c r="S750" s="75"/>
      <c r="T750" s="78"/>
      <c r="U750" s="77"/>
      <c r="V750" s="28">
        <v>1.6949306482472</v>
      </c>
      <c r="W750" s="29">
        <v>35900</v>
      </c>
      <c r="X750" s="26"/>
      <c r="Y750" s="46"/>
      <c r="Z750" s="25"/>
      <c r="AA750" s="43"/>
      <c r="AB750" s="91">
        <f t="shared" si="22"/>
        <v>2991.66666666667</v>
      </c>
      <c r="AC750" s="38">
        <f t="shared" si="23"/>
        <v>2094.16666666667</v>
      </c>
    </row>
    <row r="751" ht="15" customHeight="1" spans="1:29">
      <c r="A751" s="15">
        <v>746</v>
      </c>
      <c r="B751" s="15" t="s">
        <v>42</v>
      </c>
      <c r="C751" s="15" t="s">
        <v>1556</v>
      </c>
      <c r="D751" s="22" t="s">
        <v>1573</v>
      </c>
      <c r="E751" s="22" t="s">
        <v>1574</v>
      </c>
      <c r="F751" s="22" t="s">
        <v>57</v>
      </c>
      <c r="G751" s="22" t="s">
        <v>58</v>
      </c>
      <c r="H751" s="22" t="s">
        <v>41</v>
      </c>
      <c r="I751" s="30">
        <v>58.4064378623659</v>
      </c>
      <c r="J751" s="30">
        <v>58</v>
      </c>
      <c r="K751" s="22" t="s">
        <v>48</v>
      </c>
      <c r="L751" s="66" t="s">
        <v>108</v>
      </c>
      <c r="M751" s="67" t="s">
        <v>227</v>
      </c>
      <c r="N751" s="65" t="s">
        <v>51</v>
      </c>
      <c r="O751" s="68" t="s">
        <v>52</v>
      </c>
      <c r="P751" s="69"/>
      <c r="Q751" s="74"/>
      <c r="R751" s="77"/>
      <c r="S751" s="75"/>
      <c r="T751" s="78"/>
      <c r="U751" s="77"/>
      <c r="V751" s="28">
        <v>1.6948797835424</v>
      </c>
      <c r="W751" s="29">
        <v>35900</v>
      </c>
      <c r="X751" s="26"/>
      <c r="Y751" s="46"/>
      <c r="Z751" s="25"/>
      <c r="AA751" s="43"/>
      <c r="AB751" s="91">
        <f t="shared" si="22"/>
        <v>2991.66666666667</v>
      </c>
      <c r="AC751" s="38">
        <f t="shared" si="23"/>
        <v>2094.16666666667</v>
      </c>
    </row>
    <row r="752" ht="15" customHeight="1" spans="1:29">
      <c r="A752" s="15">
        <v>747</v>
      </c>
      <c r="B752" s="15" t="s">
        <v>42</v>
      </c>
      <c r="C752" s="15" t="s">
        <v>1556</v>
      </c>
      <c r="D752" s="22" t="s">
        <v>1575</v>
      </c>
      <c r="E752" s="22" t="s">
        <v>1576</v>
      </c>
      <c r="F752" s="22" t="s">
        <v>57</v>
      </c>
      <c r="G752" s="22" t="s">
        <v>58</v>
      </c>
      <c r="H752" s="22" t="s">
        <v>41</v>
      </c>
      <c r="I752" s="30">
        <v>58.4064378623659</v>
      </c>
      <c r="J752" s="30">
        <v>58</v>
      </c>
      <c r="K752" s="22" t="s">
        <v>48</v>
      </c>
      <c r="L752" s="66" t="s">
        <v>108</v>
      </c>
      <c r="M752" s="67" t="s">
        <v>227</v>
      </c>
      <c r="N752" s="65" t="s">
        <v>51</v>
      </c>
      <c r="O752" s="68" t="s">
        <v>52</v>
      </c>
      <c r="P752" s="69"/>
      <c r="Q752" s="74"/>
      <c r="R752" s="77"/>
      <c r="S752" s="75"/>
      <c r="T752" s="78"/>
      <c r="U752" s="77"/>
      <c r="V752" s="28">
        <v>1.6948797835424</v>
      </c>
      <c r="W752" s="29">
        <v>35900</v>
      </c>
      <c r="X752" s="26"/>
      <c r="Y752" s="46"/>
      <c r="Z752" s="25"/>
      <c r="AA752" s="43"/>
      <c r="AB752" s="91">
        <f t="shared" si="22"/>
        <v>2991.66666666667</v>
      </c>
      <c r="AC752" s="38">
        <f t="shared" si="23"/>
        <v>2094.16666666667</v>
      </c>
    </row>
    <row r="753" ht="15" customHeight="1" spans="1:29">
      <c r="A753" s="15">
        <v>748</v>
      </c>
      <c r="B753" s="15" t="s">
        <v>42</v>
      </c>
      <c r="C753" s="15" t="s">
        <v>1556</v>
      </c>
      <c r="D753" s="22" t="s">
        <v>1577</v>
      </c>
      <c r="E753" s="22" t="s">
        <v>1578</v>
      </c>
      <c r="F753" s="22" t="s">
        <v>57</v>
      </c>
      <c r="G753" s="22" t="s">
        <v>58</v>
      </c>
      <c r="H753" s="22" t="s">
        <v>41</v>
      </c>
      <c r="I753" s="30">
        <v>58.4064378623659</v>
      </c>
      <c r="J753" s="30">
        <v>57.97</v>
      </c>
      <c r="K753" s="22" t="s">
        <v>48</v>
      </c>
      <c r="L753" s="66" t="s">
        <v>108</v>
      </c>
      <c r="M753" s="67" t="s">
        <v>227</v>
      </c>
      <c r="N753" s="65" t="s">
        <v>51</v>
      </c>
      <c r="O753" s="68" t="s">
        <v>52</v>
      </c>
      <c r="P753" s="69"/>
      <c r="Q753" s="74"/>
      <c r="R753" s="77"/>
      <c r="S753" s="75"/>
      <c r="T753" s="78"/>
      <c r="U753" s="77"/>
      <c r="V753" s="28">
        <v>1.6949306482472</v>
      </c>
      <c r="W753" s="29">
        <v>35900</v>
      </c>
      <c r="X753" s="26"/>
      <c r="Y753" s="46"/>
      <c r="Z753" s="25"/>
      <c r="AA753" s="43"/>
      <c r="AB753" s="91">
        <f t="shared" si="22"/>
        <v>2991.66666666667</v>
      </c>
      <c r="AC753" s="38">
        <f t="shared" si="23"/>
        <v>2094.16666666667</v>
      </c>
    </row>
    <row r="754" ht="15" customHeight="1" spans="1:32">
      <c r="A754" s="15">
        <v>749</v>
      </c>
      <c r="B754" s="15" t="s">
        <v>42</v>
      </c>
      <c r="C754" s="15" t="s">
        <v>1556</v>
      </c>
      <c r="D754" s="22" t="s">
        <v>1579</v>
      </c>
      <c r="E754" s="22" t="s">
        <v>1580</v>
      </c>
      <c r="F754" s="22" t="s">
        <v>71</v>
      </c>
      <c r="G754" s="22" t="s">
        <v>47</v>
      </c>
      <c r="H754" s="22" t="s">
        <v>7</v>
      </c>
      <c r="I754" s="30">
        <v>90.0192076086016</v>
      </c>
      <c r="J754" s="30">
        <v>89.39</v>
      </c>
      <c r="K754" s="22" t="s">
        <v>48</v>
      </c>
      <c r="L754" s="66" t="s">
        <v>108</v>
      </c>
      <c r="M754" s="67" t="s">
        <v>227</v>
      </c>
      <c r="N754" s="65" t="s">
        <v>51</v>
      </c>
      <c r="O754" s="68" t="s">
        <v>52</v>
      </c>
      <c r="P754" s="69"/>
      <c r="Q754" s="74"/>
      <c r="R754" s="77"/>
      <c r="S754" s="75"/>
      <c r="T754" s="78"/>
      <c r="U754" s="77"/>
      <c r="V754" s="28">
        <v>1.7083401400884</v>
      </c>
      <c r="W754" s="29">
        <v>55700</v>
      </c>
      <c r="X754" s="26"/>
      <c r="Y754" s="46"/>
      <c r="Z754" s="25"/>
      <c r="AA754" s="43"/>
      <c r="AB754" s="91">
        <f t="shared" si="22"/>
        <v>4641.66666666667</v>
      </c>
      <c r="AC754" s="38">
        <f t="shared" si="23"/>
        <v>3249.16666666667</v>
      </c>
      <c r="AE754" s="1"/>
      <c r="AF754" s="1"/>
    </row>
    <row r="755" ht="15" customHeight="1" spans="1:32">
      <c r="A755" s="15">
        <v>750</v>
      </c>
      <c r="B755" s="15" t="s">
        <v>42</v>
      </c>
      <c r="C755" s="15" t="s">
        <v>1556</v>
      </c>
      <c r="D755" s="22" t="s">
        <v>1581</v>
      </c>
      <c r="E755" s="22" t="s">
        <v>1582</v>
      </c>
      <c r="F755" s="22" t="s">
        <v>46</v>
      </c>
      <c r="G755" s="22" t="s">
        <v>47</v>
      </c>
      <c r="H755" s="22" t="s">
        <v>7</v>
      </c>
      <c r="I755" s="30">
        <v>90.0192076086016</v>
      </c>
      <c r="J755" s="30">
        <v>89.39</v>
      </c>
      <c r="K755" s="22" t="s">
        <v>48</v>
      </c>
      <c r="L755" s="66" t="s">
        <v>125</v>
      </c>
      <c r="M755" s="67" t="s">
        <v>227</v>
      </c>
      <c r="N755" s="65" t="s">
        <v>51</v>
      </c>
      <c r="O755" s="68" t="s">
        <v>52</v>
      </c>
      <c r="P755" s="69"/>
      <c r="Q755" s="74"/>
      <c r="R755" s="77"/>
      <c r="S755" s="75"/>
      <c r="T755" s="78"/>
      <c r="U755" s="77"/>
      <c r="V755" s="28">
        <v>1.7780683090716</v>
      </c>
      <c r="W755" s="29">
        <v>58000</v>
      </c>
      <c r="X755" s="26"/>
      <c r="Y755" s="46"/>
      <c r="Z755" s="25"/>
      <c r="AA755" s="43"/>
      <c r="AB755" s="91">
        <f t="shared" si="22"/>
        <v>4833.33333333333</v>
      </c>
      <c r="AC755" s="38">
        <f t="shared" si="23"/>
        <v>3383.33333333333</v>
      </c>
      <c r="AE755" s="1"/>
      <c r="AF755" s="1"/>
    </row>
    <row r="756" ht="15" customHeight="1" spans="1:29">
      <c r="A756" s="15">
        <v>751</v>
      </c>
      <c r="B756" s="15" t="s">
        <v>42</v>
      </c>
      <c r="C756" s="15" t="s">
        <v>1556</v>
      </c>
      <c r="D756" s="22" t="s">
        <v>1583</v>
      </c>
      <c r="E756" s="22" t="s">
        <v>1584</v>
      </c>
      <c r="F756" s="22" t="s">
        <v>57</v>
      </c>
      <c r="G756" s="22" t="s">
        <v>58</v>
      </c>
      <c r="H756" s="22" t="s">
        <v>41</v>
      </c>
      <c r="I756" s="30">
        <v>58.4064378623659</v>
      </c>
      <c r="J756" s="30">
        <v>57.97</v>
      </c>
      <c r="K756" s="22" t="s">
        <v>48</v>
      </c>
      <c r="L756" s="66" t="s">
        <v>125</v>
      </c>
      <c r="M756" s="67" t="s">
        <v>227</v>
      </c>
      <c r="N756" s="65" t="s">
        <v>51</v>
      </c>
      <c r="O756" s="68" t="s">
        <v>52</v>
      </c>
      <c r="P756" s="69"/>
      <c r="Q756" s="74"/>
      <c r="R756" s="77"/>
      <c r="S756" s="75"/>
      <c r="T756" s="78"/>
      <c r="U756" s="77"/>
      <c r="V756" s="28">
        <v>1.6949306482472</v>
      </c>
      <c r="W756" s="29">
        <v>35900</v>
      </c>
      <c r="X756" s="26"/>
      <c r="Y756" s="46"/>
      <c r="Z756" s="25"/>
      <c r="AA756" s="43"/>
      <c r="AB756" s="91">
        <f t="shared" si="22"/>
        <v>2991.66666666667</v>
      </c>
      <c r="AC756" s="38">
        <f t="shared" si="23"/>
        <v>2094.16666666667</v>
      </c>
    </row>
    <row r="757" ht="15" customHeight="1" spans="1:29">
      <c r="A757" s="15">
        <v>752</v>
      </c>
      <c r="B757" s="15" t="s">
        <v>42</v>
      </c>
      <c r="C757" s="15" t="s">
        <v>1556</v>
      </c>
      <c r="D757" s="22" t="s">
        <v>1585</v>
      </c>
      <c r="E757" s="22" t="s">
        <v>1586</v>
      </c>
      <c r="F757" s="22" t="s">
        <v>57</v>
      </c>
      <c r="G757" s="22" t="s">
        <v>58</v>
      </c>
      <c r="H757" s="22" t="s">
        <v>41</v>
      </c>
      <c r="I757" s="30">
        <v>58.4064378623659</v>
      </c>
      <c r="J757" s="30">
        <v>58</v>
      </c>
      <c r="K757" s="22" t="s">
        <v>48</v>
      </c>
      <c r="L757" s="66" t="s">
        <v>125</v>
      </c>
      <c r="M757" s="67" t="s">
        <v>227</v>
      </c>
      <c r="N757" s="65" t="s">
        <v>51</v>
      </c>
      <c r="O757" s="68" t="s">
        <v>52</v>
      </c>
      <c r="P757" s="69"/>
      <c r="Q757" s="74"/>
      <c r="R757" s="77"/>
      <c r="S757" s="75"/>
      <c r="T757" s="78"/>
      <c r="U757" s="77"/>
      <c r="V757" s="28">
        <v>1.6948797835424</v>
      </c>
      <c r="W757" s="29">
        <v>35900</v>
      </c>
      <c r="X757" s="26"/>
      <c r="Y757" s="46"/>
      <c r="Z757" s="25"/>
      <c r="AA757" s="43"/>
      <c r="AB757" s="91">
        <f t="shared" si="22"/>
        <v>2991.66666666667</v>
      </c>
      <c r="AC757" s="38">
        <f t="shared" si="23"/>
        <v>2094.16666666667</v>
      </c>
    </row>
    <row r="758" ht="15" customHeight="1" spans="1:29">
      <c r="A758" s="15">
        <v>753</v>
      </c>
      <c r="B758" s="15" t="s">
        <v>42</v>
      </c>
      <c r="C758" s="15" t="s">
        <v>1556</v>
      </c>
      <c r="D758" s="22" t="s">
        <v>1587</v>
      </c>
      <c r="E758" s="22" t="s">
        <v>1588</v>
      </c>
      <c r="F758" s="22" t="s">
        <v>57</v>
      </c>
      <c r="G758" s="22" t="s">
        <v>58</v>
      </c>
      <c r="H758" s="22" t="s">
        <v>41</v>
      </c>
      <c r="I758" s="30">
        <v>58.4064378623659</v>
      </c>
      <c r="J758" s="30">
        <v>58</v>
      </c>
      <c r="K758" s="22" t="s">
        <v>48</v>
      </c>
      <c r="L758" s="66" t="s">
        <v>125</v>
      </c>
      <c r="M758" s="67" t="s">
        <v>227</v>
      </c>
      <c r="N758" s="65" t="s">
        <v>51</v>
      </c>
      <c r="O758" s="68" t="s">
        <v>52</v>
      </c>
      <c r="P758" s="69"/>
      <c r="Q758" s="74"/>
      <c r="R758" s="77"/>
      <c r="S758" s="75"/>
      <c r="T758" s="78"/>
      <c r="U758" s="77"/>
      <c r="V758" s="28">
        <v>1.6948797835424</v>
      </c>
      <c r="W758" s="29">
        <v>35900</v>
      </c>
      <c r="X758" s="26"/>
      <c r="Y758" s="46"/>
      <c r="Z758" s="25"/>
      <c r="AA758" s="43"/>
      <c r="AB758" s="91">
        <f t="shared" si="22"/>
        <v>2991.66666666667</v>
      </c>
      <c r="AC758" s="38">
        <f t="shared" si="23"/>
        <v>2094.16666666667</v>
      </c>
    </row>
    <row r="759" ht="15" customHeight="1" spans="1:29">
      <c r="A759" s="15">
        <v>754</v>
      </c>
      <c r="B759" s="15" t="s">
        <v>42</v>
      </c>
      <c r="C759" s="15" t="s">
        <v>1556</v>
      </c>
      <c r="D759" s="22" t="s">
        <v>1589</v>
      </c>
      <c r="E759" s="22" t="s">
        <v>1590</v>
      </c>
      <c r="F759" s="22" t="s">
        <v>57</v>
      </c>
      <c r="G759" s="22" t="s">
        <v>58</v>
      </c>
      <c r="H759" s="22" t="s">
        <v>41</v>
      </c>
      <c r="I759" s="30">
        <v>58.4064378623659</v>
      </c>
      <c r="J759" s="30">
        <v>57.97</v>
      </c>
      <c r="K759" s="22" t="s">
        <v>48</v>
      </c>
      <c r="L759" s="66" t="s">
        <v>125</v>
      </c>
      <c r="M759" s="67" t="s">
        <v>227</v>
      </c>
      <c r="N759" s="65" t="s">
        <v>51</v>
      </c>
      <c r="O759" s="68" t="s">
        <v>52</v>
      </c>
      <c r="P759" s="69"/>
      <c r="Q759" s="74"/>
      <c r="R759" s="77"/>
      <c r="S759" s="75"/>
      <c r="T759" s="78"/>
      <c r="U759" s="77"/>
      <c r="V759" s="28">
        <v>1.6949306482472</v>
      </c>
      <c r="W759" s="29">
        <v>35900</v>
      </c>
      <c r="X759" s="26"/>
      <c r="Y759" s="46"/>
      <c r="Z759" s="25"/>
      <c r="AA759" s="43"/>
      <c r="AB759" s="91">
        <f t="shared" si="22"/>
        <v>2991.66666666667</v>
      </c>
      <c r="AC759" s="38">
        <f t="shared" si="23"/>
        <v>2094.16666666667</v>
      </c>
    </row>
    <row r="760" ht="15" customHeight="1" spans="1:32">
      <c r="A760" s="15">
        <v>755</v>
      </c>
      <c r="B760" s="15" t="s">
        <v>42</v>
      </c>
      <c r="C760" s="15" t="s">
        <v>1556</v>
      </c>
      <c r="D760" s="22" t="s">
        <v>1591</v>
      </c>
      <c r="E760" s="22" t="s">
        <v>1592</v>
      </c>
      <c r="F760" s="22" t="s">
        <v>71</v>
      </c>
      <c r="G760" s="22" t="s">
        <v>47</v>
      </c>
      <c r="H760" s="22" t="s">
        <v>7</v>
      </c>
      <c r="I760" s="30">
        <v>90.0192076086016</v>
      </c>
      <c r="J760" s="30">
        <v>89.39</v>
      </c>
      <c r="K760" s="22" t="s">
        <v>48</v>
      </c>
      <c r="L760" s="66" t="s">
        <v>125</v>
      </c>
      <c r="M760" s="67" t="s">
        <v>227</v>
      </c>
      <c r="N760" s="65" t="s">
        <v>51</v>
      </c>
      <c r="O760" s="68" t="s">
        <v>52</v>
      </c>
      <c r="P760" s="69"/>
      <c r="Q760" s="74"/>
      <c r="R760" s="77"/>
      <c r="S760" s="75"/>
      <c r="T760" s="78"/>
      <c r="U760" s="77"/>
      <c r="V760" s="28">
        <v>1.7083401400884</v>
      </c>
      <c r="W760" s="29">
        <v>55700</v>
      </c>
      <c r="X760" s="26"/>
      <c r="Y760" s="46"/>
      <c r="Z760" s="25"/>
      <c r="AA760" s="43"/>
      <c r="AB760" s="91">
        <f t="shared" si="22"/>
        <v>4641.66666666667</v>
      </c>
      <c r="AC760" s="38">
        <f t="shared" si="23"/>
        <v>3249.16666666667</v>
      </c>
      <c r="AE760" s="1"/>
      <c r="AF760" s="1"/>
    </row>
    <row r="761" ht="15" customHeight="1" spans="1:32">
      <c r="A761" s="15">
        <v>756</v>
      </c>
      <c r="B761" s="15" t="s">
        <v>42</v>
      </c>
      <c r="C761" s="15" t="s">
        <v>1556</v>
      </c>
      <c r="D761" s="22" t="s">
        <v>1593</v>
      </c>
      <c r="E761" s="22" t="s">
        <v>1594</v>
      </c>
      <c r="F761" s="22" t="s">
        <v>46</v>
      </c>
      <c r="G761" s="22" t="s">
        <v>47</v>
      </c>
      <c r="H761" s="22" t="s">
        <v>7</v>
      </c>
      <c r="I761" s="30">
        <v>90.0192076086016</v>
      </c>
      <c r="J761" s="30">
        <v>89.39</v>
      </c>
      <c r="K761" s="22" t="s">
        <v>48</v>
      </c>
      <c r="L761" s="66" t="s">
        <v>142</v>
      </c>
      <c r="M761" s="67" t="s">
        <v>227</v>
      </c>
      <c r="N761" s="65" t="s">
        <v>51</v>
      </c>
      <c r="O761" s="68" t="s">
        <v>52</v>
      </c>
      <c r="P761" s="69"/>
      <c r="Q761" s="74"/>
      <c r="R761" s="77"/>
      <c r="S761" s="75"/>
      <c r="T761" s="78"/>
      <c r="U761" s="77"/>
      <c r="V761" s="28">
        <v>1.81435541742</v>
      </c>
      <c r="W761" s="29">
        <v>59200</v>
      </c>
      <c r="X761" s="26"/>
      <c r="Y761" s="46"/>
      <c r="Z761" s="25"/>
      <c r="AA761" s="43"/>
      <c r="AB761" s="91">
        <f t="shared" si="22"/>
        <v>4933.33333333333</v>
      </c>
      <c r="AC761" s="38">
        <f t="shared" si="23"/>
        <v>3453.33333333333</v>
      </c>
      <c r="AE761" s="1"/>
      <c r="AF761" s="1"/>
    </row>
    <row r="762" ht="15" customHeight="1" spans="1:29">
      <c r="A762" s="15">
        <v>757</v>
      </c>
      <c r="B762" s="15" t="s">
        <v>42</v>
      </c>
      <c r="C762" s="15" t="s">
        <v>1556</v>
      </c>
      <c r="D762" s="22" t="s">
        <v>1595</v>
      </c>
      <c r="E762" s="22" t="s">
        <v>1596</v>
      </c>
      <c r="F762" s="22" t="s">
        <v>57</v>
      </c>
      <c r="G762" s="22" t="s">
        <v>58</v>
      </c>
      <c r="H762" s="22" t="s">
        <v>41</v>
      </c>
      <c r="I762" s="30">
        <v>58.4064378623659</v>
      </c>
      <c r="J762" s="30">
        <v>57.97</v>
      </c>
      <c r="K762" s="22" t="s">
        <v>48</v>
      </c>
      <c r="L762" s="66" t="s">
        <v>142</v>
      </c>
      <c r="M762" s="67" t="s">
        <v>227</v>
      </c>
      <c r="N762" s="65" t="s">
        <v>51</v>
      </c>
      <c r="O762" s="68" t="s">
        <v>52</v>
      </c>
      <c r="P762" s="69"/>
      <c r="Q762" s="74"/>
      <c r="R762" s="77"/>
      <c r="S762" s="75"/>
      <c r="T762" s="78"/>
      <c r="U762" s="77"/>
      <c r="V762" s="28">
        <v>1.72952106964</v>
      </c>
      <c r="W762" s="29">
        <v>36600</v>
      </c>
      <c r="X762" s="26"/>
      <c r="Y762" s="46"/>
      <c r="Z762" s="25"/>
      <c r="AA762" s="43"/>
      <c r="AB762" s="91">
        <f t="shared" si="22"/>
        <v>3050</v>
      </c>
      <c r="AC762" s="38">
        <f t="shared" si="23"/>
        <v>2135</v>
      </c>
    </row>
    <row r="763" ht="15" customHeight="1" spans="1:29">
      <c r="A763" s="15">
        <v>758</v>
      </c>
      <c r="B763" s="15" t="s">
        <v>42</v>
      </c>
      <c r="C763" s="15" t="s">
        <v>1556</v>
      </c>
      <c r="D763" s="22" t="s">
        <v>1597</v>
      </c>
      <c r="E763" s="22" t="s">
        <v>1598</v>
      </c>
      <c r="F763" s="22" t="s">
        <v>57</v>
      </c>
      <c r="G763" s="22" t="s">
        <v>58</v>
      </c>
      <c r="H763" s="22" t="s">
        <v>41</v>
      </c>
      <c r="I763" s="30">
        <v>58.4064378623659</v>
      </c>
      <c r="J763" s="30">
        <v>58</v>
      </c>
      <c r="K763" s="22" t="s">
        <v>48</v>
      </c>
      <c r="L763" s="66" t="s">
        <v>142</v>
      </c>
      <c r="M763" s="67" t="s">
        <v>227</v>
      </c>
      <c r="N763" s="65" t="s">
        <v>51</v>
      </c>
      <c r="O763" s="68" t="s">
        <v>52</v>
      </c>
      <c r="P763" s="69"/>
      <c r="Q763" s="74"/>
      <c r="R763" s="77"/>
      <c r="S763" s="75"/>
      <c r="T763" s="78"/>
      <c r="U763" s="77"/>
      <c r="V763" s="28">
        <v>1.72946916688</v>
      </c>
      <c r="W763" s="29">
        <v>36600</v>
      </c>
      <c r="X763" s="26"/>
      <c r="Y763" s="46"/>
      <c r="Z763" s="25"/>
      <c r="AA763" s="43"/>
      <c r="AB763" s="91">
        <f t="shared" si="22"/>
        <v>3050</v>
      </c>
      <c r="AC763" s="38">
        <f t="shared" si="23"/>
        <v>2135</v>
      </c>
    </row>
    <row r="764" ht="15" customHeight="1" spans="1:29">
      <c r="A764" s="15">
        <v>759</v>
      </c>
      <c r="B764" s="15" t="s">
        <v>42</v>
      </c>
      <c r="C764" s="15" t="s">
        <v>1556</v>
      </c>
      <c r="D764" s="22" t="s">
        <v>1599</v>
      </c>
      <c r="E764" s="22" t="s">
        <v>1600</v>
      </c>
      <c r="F764" s="22" t="s">
        <v>57</v>
      </c>
      <c r="G764" s="22" t="s">
        <v>58</v>
      </c>
      <c r="H764" s="22" t="s">
        <v>41</v>
      </c>
      <c r="I764" s="30">
        <v>58.4064378623659</v>
      </c>
      <c r="J764" s="30">
        <v>58</v>
      </c>
      <c r="K764" s="22" t="s">
        <v>48</v>
      </c>
      <c r="L764" s="66" t="s">
        <v>142</v>
      </c>
      <c r="M764" s="67" t="s">
        <v>227</v>
      </c>
      <c r="N764" s="65" t="s">
        <v>51</v>
      </c>
      <c r="O764" s="68" t="s">
        <v>52</v>
      </c>
      <c r="P764" s="69"/>
      <c r="Q764" s="74"/>
      <c r="R764" s="77"/>
      <c r="S764" s="75"/>
      <c r="T764" s="78"/>
      <c r="U764" s="77"/>
      <c r="V764" s="28">
        <v>1.72946916688</v>
      </c>
      <c r="W764" s="29">
        <v>36600</v>
      </c>
      <c r="X764" s="26"/>
      <c r="Y764" s="46"/>
      <c r="Z764" s="25"/>
      <c r="AA764" s="43"/>
      <c r="AB764" s="91">
        <f t="shared" si="22"/>
        <v>3050</v>
      </c>
      <c r="AC764" s="38">
        <f t="shared" si="23"/>
        <v>2135</v>
      </c>
    </row>
    <row r="765" ht="15" customHeight="1" spans="1:29">
      <c r="A765" s="15">
        <v>760</v>
      </c>
      <c r="B765" s="15" t="s">
        <v>42</v>
      </c>
      <c r="C765" s="15" t="s">
        <v>1556</v>
      </c>
      <c r="D765" s="22" t="s">
        <v>1601</v>
      </c>
      <c r="E765" s="22" t="s">
        <v>1602</v>
      </c>
      <c r="F765" s="22" t="s">
        <v>57</v>
      </c>
      <c r="G765" s="22" t="s">
        <v>58</v>
      </c>
      <c r="H765" s="22" t="s">
        <v>41</v>
      </c>
      <c r="I765" s="30">
        <v>58.4064378623659</v>
      </c>
      <c r="J765" s="30">
        <v>57.97</v>
      </c>
      <c r="K765" s="22" t="s">
        <v>48</v>
      </c>
      <c r="L765" s="66" t="s">
        <v>142</v>
      </c>
      <c r="M765" s="67" t="s">
        <v>227</v>
      </c>
      <c r="N765" s="65" t="s">
        <v>51</v>
      </c>
      <c r="O765" s="68" t="s">
        <v>52</v>
      </c>
      <c r="P765" s="69"/>
      <c r="Q765" s="74"/>
      <c r="R765" s="77"/>
      <c r="S765" s="75"/>
      <c r="T765" s="78"/>
      <c r="U765" s="77"/>
      <c r="V765" s="28">
        <v>1.72952106964</v>
      </c>
      <c r="W765" s="29">
        <v>36600</v>
      </c>
      <c r="X765" s="26"/>
      <c r="Y765" s="46"/>
      <c r="Z765" s="25"/>
      <c r="AA765" s="43"/>
      <c r="AB765" s="91">
        <f t="shared" si="22"/>
        <v>3050</v>
      </c>
      <c r="AC765" s="38">
        <f t="shared" si="23"/>
        <v>2135</v>
      </c>
    </row>
    <row r="766" ht="15" customHeight="1" spans="1:32">
      <c r="A766" s="15">
        <v>761</v>
      </c>
      <c r="B766" s="15" t="s">
        <v>42</v>
      </c>
      <c r="C766" s="15" t="s">
        <v>1556</v>
      </c>
      <c r="D766" s="22" t="s">
        <v>1603</v>
      </c>
      <c r="E766" s="22" t="s">
        <v>1604</v>
      </c>
      <c r="F766" s="22" t="s">
        <v>71</v>
      </c>
      <c r="G766" s="22" t="s">
        <v>47</v>
      </c>
      <c r="H766" s="22" t="s">
        <v>7</v>
      </c>
      <c r="I766" s="30">
        <v>90.0192076086016</v>
      </c>
      <c r="J766" s="30">
        <v>89.39</v>
      </c>
      <c r="K766" s="22" t="s">
        <v>48</v>
      </c>
      <c r="L766" s="66" t="s">
        <v>142</v>
      </c>
      <c r="M766" s="67" t="s">
        <v>227</v>
      </c>
      <c r="N766" s="65" t="s">
        <v>51</v>
      </c>
      <c r="O766" s="68" t="s">
        <v>52</v>
      </c>
      <c r="P766" s="69"/>
      <c r="Q766" s="74"/>
      <c r="R766" s="77"/>
      <c r="S766" s="75"/>
      <c r="T766" s="78"/>
      <c r="U766" s="77"/>
      <c r="V766" s="28">
        <v>1.74320422458</v>
      </c>
      <c r="W766" s="29">
        <v>56900</v>
      </c>
      <c r="X766" s="26"/>
      <c r="Y766" s="46"/>
      <c r="Z766" s="25"/>
      <c r="AA766" s="43"/>
      <c r="AB766" s="91">
        <f t="shared" si="22"/>
        <v>4741.66666666667</v>
      </c>
      <c r="AC766" s="38">
        <f t="shared" si="23"/>
        <v>3319.16666666667</v>
      </c>
      <c r="AE766" s="1"/>
      <c r="AF766" s="1"/>
    </row>
    <row r="767" ht="15" customHeight="1" spans="1:32">
      <c r="A767" s="15">
        <v>762</v>
      </c>
      <c r="B767" s="15" t="s">
        <v>42</v>
      </c>
      <c r="C767" s="15" t="s">
        <v>1556</v>
      </c>
      <c r="D767" s="22" t="s">
        <v>1605</v>
      </c>
      <c r="E767" s="22" t="s">
        <v>1606</v>
      </c>
      <c r="F767" s="22" t="s">
        <v>46</v>
      </c>
      <c r="G767" s="22" t="s">
        <v>47</v>
      </c>
      <c r="H767" s="22" t="s">
        <v>7</v>
      </c>
      <c r="I767" s="30">
        <v>90.0192076086016</v>
      </c>
      <c r="J767" s="30">
        <v>89.39</v>
      </c>
      <c r="K767" s="22" t="s">
        <v>48</v>
      </c>
      <c r="L767" s="66" t="s">
        <v>159</v>
      </c>
      <c r="M767" s="67" t="s">
        <v>227</v>
      </c>
      <c r="N767" s="65" t="s">
        <v>51</v>
      </c>
      <c r="O767" s="68" t="s">
        <v>52</v>
      </c>
      <c r="P767" s="69"/>
      <c r="Q767" s="74"/>
      <c r="R767" s="77"/>
      <c r="S767" s="75"/>
      <c r="T767" s="78"/>
      <c r="U767" s="77"/>
      <c r="V767" s="28">
        <v>1.81435541742</v>
      </c>
      <c r="W767" s="29">
        <v>59200</v>
      </c>
      <c r="X767" s="26"/>
      <c r="Y767" s="46"/>
      <c r="Z767" s="25"/>
      <c r="AA767" s="43"/>
      <c r="AB767" s="91">
        <f t="shared" si="22"/>
        <v>4933.33333333333</v>
      </c>
      <c r="AC767" s="38">
        <f t="shared" si="23"/>
        <v>3453.33333333333</v>
      </c>
      <c r="AE767" s="1"/>
      <c r="AF767" s="1"/>
    </row>
    <row r="768" ht="15" customHeight="1" spans="1:29">
      <c r="A768" s="15">
        <v>763</v>
      </c>
      <c r="B768" s="15" t="s">
        <v>42</v>
      </c>
      <c r="C768" s="15" t="s">
        <v>1556</v>
      </c>
      <c r="D768" s="22" t="s">
        <v>1607</v>
      </c>
      <c r="E768" s="22" t="s">
        <v>1608</v>
      </c>
      <c r="F768" s="22" t="s">
        <v>57</v>
      </c>
      <c r="G768" s="22" t="s">
        <v>58</v>
      </c>
      <c r="H768" s="22" t="s">
        <v>10</v>
      </c>
      <c r="I768" s="30">
        <v>58.4064378623659</v>
      </c>
      <c r="J768" s="30">
        <v>57.97</v>
      </c>
      <c r="K768" s="22" t="s">
        <v>48</v>
      </c>
      <c r="L768" s="66" t="s">
        <v>159</v>
      </c>
      <c r="M768" s="67" t="s">
        <v>227</v>
      </c>
      <c r="N768" s="65" t="s">
        <v>51</v>
      </c>
      <c r="O768" s="68" t="s">
        <v>52</v>
      </c>
      <c r="P768" s="69"/>
      <c r="Q768" s="74"/>
      <c r="R768" s="77"/>
      <c r="S768" s="75"/>
      <c r="T768" s="78"/>
      <c r="U768" s="77"/>
      <c r="V768" s="28">
        <v>1.783011412</v>
      </c>
      <c r="W768" s="29">
        <v>37700</v>
      </c>
      <c r="X768" s="26"/>
      <c r="Y768" s="46"/>
      <c r="Z768" s="25"/>
      <c r="AA768" s="43"/>
      <c r="AB768" s="91">
        <f t="shared" si="22"/>
        <v>3141.66666666667</v>
      </c>
      <c r="AC768" s="38">
        <f t="shared" si="23"/>
        <v>2199.16666666667</v>
      </c>
    </row>
    <row r="769" ht="15" customHeight="1" spans="1:29">
      <c r="A769" s="15">
        <v>764</v>
      </c>
      <c r="B769" s="15" t="s">
        <v>42</v>
      </c>
      <c r="C769" s="15" t="s">
        <v>1556</v>
      </c>
      <c r="D769" s="22" t="s">
        <v>1609</v>
      </c>
      <c r="E769" s="22" t="s">
        <v>1610</v>
      </c>
      <c r="F769" s="22" t="s">
        <v>57</v>
      </c>
      <c r="G769" s="22" t="s">
        <v>58</v>
      </c>
      <c r="H769" s="22" t="s">
        <v>41</v>
      </c>
      <c r="I769" s="30">
        <v>58.4064378623659</v>
      </c>
      <c r="J769" s="30">
        <v>58</v>
      </c>
      <c r="K769" s="22" t="s">
        <v>48</v>
      </c>
      <c r="L769" s="66" t="s">
        <v>159</v>
      </c>
      <c r="M769" s="67" t="s">
        <v>227</v>
      </c>
      <c r="N769" s="65" t="s">
        <v>51</v>
      </c>
      <c r="O769" s="68" t="s">
        <v>52</v>
      </c>
      <c r="P769" s="69"/>
      <c r="Q769" s="74"/>
      <c r="R769" s="77"/>
      <c r="S769" s="75"/>
      <c r="T769" s="78"/>
      <c r="U769" s="77"/>
      <c r="V769" s="28">
        <v>1.72946916688</v>
      </c>
      <c r="W769" s="29">
        <v>36600</v>
      </c>
      <c r="X769" s="26"/>
      <c r="Y769" s="46"/>
      <c r="Z769" s="25"/>
      <c r="AA769" s="43"/>
      <c r="AB769" s="91">
        <f t="shared" si="22"/>
        <v>3050</v>
      </c>
      <c r="AC769" s="38">
        <f t="shared" si="23"/>
        <v>2135</v>
      </c>
    </row>
    <row r="770" ht="15" customHeight="1" spans="1:29">
      <c r="A770" s="15">
        <v>765</v>
      </c>
      <c r="B770" s="15" t="s">
        <v>42</v>
      </c>
      <c r="C770" s="15" t="s">
        <v>1556</v>
      </c>
      <c r="D770" s="22" t="s">
        <v>1611</v>
      </c>
      <c r="E770" s="22" t="s">
        <v>1612</v>
      </c>
      <c r="F770" s="22" t="s">
        <v>57</v>
      </c>
      <c r="G770" s="22" t="s">
        <v>58</v>
      </c>
      <c r="H770" s="22" t="s">
        <v>41</v>
      </c>
      <c r="I770" s="30">
        <v>58.4064378623659</v>
      </c>
      <c r="J770" s="30">
        <v>58</v>
      </c>
      <c r="K770" s="22" t="s">
        <v>48</v>
      </c>
      <c r="L770" s="66" t="s">
        <v>159</v>
      </c>
      <c r="M770" s="67" t="s">
        <v>227</v>
      </c>
      <c r="N770" s="65" t="s">
        <v>51</v>
      </c>
      <c r="O770" s="68" t="s">
        <v>52</v>
      </c>
      <c r="P770" s="69"/>
      <c r="Q770" s="74"/>
      <c r="R770" s="77"/>
      <c r="S770" s="75"/>
      <c r="T770" s="78"/>
      <c r="U770" s="77"/>
      <c r="V770" s="28">
        <v>1.72946916688</v>
      </c>
      <c r="W770" s="29">
        <v>36600</v>
      </c>
      <c r="X770" s="26"/>
      <c r="Y770" s="46"/>
      <c r="Z770" s="25"/>
      <c r="AA770" s="43"/>
      <c r="AB770" s="91">
        <f t="shared" si="22"/>
        <v>3050</v>
      </c>
      <c r="AC770" s="38">
        <f t="shared" si="23"/>
        <v>2135</v>
      </c>
    </row>
    <row r="771" ht="15" customHeight="1" spans="1:29">
      <c r="A771" s="15">
        <v>766</v>
      </c>
      <c r="B771" s="15" t="s">
        <v>42</v>
      </c>
      <c r="C771" s="15" t="s">
        <v>1556</v>
      </c>
      <c r="D771" s="22" t="s">
        <v>1613</v>
      </c>
      <c r="E771" s="22" t="s">
        <v>1614</v>
      </c>
      <c r="F771" s="22" t="s">
        <v>57</v>
      </c>
      <c r="G771" s="22" t="s">
        <v>58</v>
      </c>
      <c r="H771" s="22" t="s">
        <v>10</v>
      </c>
      <c r="I771" s="30">
        <v>58.4064378623659</v>
      </c>
      <c r="J771" s="30">
        <v>57.97</v>
      </c>
      <c r="K771" s="22" t="s">
        <v>48</v>
      </c>
      <c r="L771" s="66" t="s">
        <v>159</v>
      </c>
      <c r="M771" s="67" t="s">
        <v>227</v>
      </c>
      <c r="N771" s="65" t="s">
        <v>51</v>
      </c>
      <c r="O771" s="68" t="s">
        <v>52</v>
      </c>
      <c r="P771" s="69"/>
      <c r="Q771" s="74"/>
      <c r="R771" s="77"/>
      <c r="S771" s="75"/>
      <c r="T771" s="78"/>
      <c r="U771" s="77"/>
      <c r="V771" s="28">
        <v>1.783011412</v>
      </c>
      <c r="W771" s="29">
        <v>37700</v>
      </c>
      <c r="X771" s="26"/>
      <c r="Y771" s="46"/>
      <c r="Z771" s="25"/>
      <c r="AA771" s="43"/>
      <c r="AB771" s="91">
        <f t="shared" si="22"/>
        <v>3141.66666666667</v>
      </c>
      <c r="AC771" s="38">
        <f t="shared" si="23"/>
        <v>2199.16666666667</v>
      </c>
    </row>
    <row r="772" ht="15" customHeight="1" spans="1:32">
      <c r="A772" s="15">
        <v>767</v>
      </c>
      <c r="B772" s="15" t="s">
        <v>42</v>
      </c>
      <c r="C772" s="15" t="s">
        <v>1556</v>
      </c>
      <c r="D772" s="22" t="s">
        <v>1615</v>
      </c>
      <c r="E772" s="22" t="s">
        <v>1616</v>
      </c>
      <c r="F772" s="22" t="s">
        <v>71</v>
      </c>
      <c r="G772" s="22" t="s">
        <v>47</v>
      </c>
      <c r="H772" s="22" t="s">
        <v>7</v>
      </c>
      <c r="I772" s="30">
        <v>90.0192076086016</v>
      </c>
      <c r="J772" s="30">
        <v>89.39</v>
      </c>
      <c r="K772" s="22" t="s">
        <v>48</v>
      </c>
      <c r="L772" s="66" t="s">
        <v>159</v>
      </c>
      <c r="M772" s="67" t="s">
        <v>227</v>
      </c>
      <c r="N772" s="65" t="s">
        <v>51</v>
      </c>
      <c r="O772" s="68" t="s">
        <v>52</v>
      </c>
      <c r="P772" s="69"/>
      <c r="Q772" s="74"/>
      <c r="R772" s="77"/>
      <c r="S772" s="75"/>
      <c r="T772" s="78"/>
      <c r="U772" s="77"/>
      <c r="V772" s="28">
        <v>1.74320422458</v>
      </c>
      <c r="W772" s="29">
        <v>56900</v>
      </c>
      <c r="X772" s="26"/>
      <c r="Y772" s="46"/>
      <c r="Z772" s="25"/>
      <c r="AA772" s="43"/>
      <c r="AB772" s="91">
        <f t="shared" si="22"/>
        <v>4741.66666666667</v>
      </c>
      <c r="AC772" s="38">
        <f t="shared" si="23"/>
        <v>3319.16666666667</v>
      </c>
      <c r="AE772" s="1"/>
      <c r="AF772" s="1"/>
    </row>
    <row r="773" ht="15" customHeight="1" spans="1:32">
      <c r="A773" s="15">
        <v>768</v>
      </c>
      <c r="B773" s="15" t="s">
        <v>42</v>
      </c>
      <c r="C773" s="15" t="s">
        <v>1556</v>
      </c>
      <c r="D773" s="22" t="s">
        <v>1617</v>
      </c>
      <c r="E773" s="22" t="s">
        <v>1618</v>
      </c>
      <c r="F773" s="22" t="s">
        <v>46</v>
      </c>
      <c r="G773" s="22" t="s">
        <v>47</v>
      </c>
      <c r="H773" s="22" t="s">
        <v>7</v>
      </c>
      <c r="I773" s="30">
        <v>90.0192076086016</v>
      </c>
      <c r="J773" s="30">
        <v>89.39</v>
      </c>
      <c r="K773" s="22" t="s">
        <v>48</v>
      </c>
      <c r="L773" s="66" t="s">
        <v>176</v>
      </c>
      <c r="M773" s="67" t="s">
        <v>227</v>
      </c>
      <c r="N773" s="65" t="s">
        <v>51</v>
      </c>
      <c r="O773" s="68" t="s">
        <v>52</v>
      </c>
      <c r="P773" s="69"/>
      <c r="Q773" s="74"/>
      <c r="R773" s="77"/>
      <c r="S773" s="75"/>
      <c r="T773" s="78"/>
      <c r="U773" s="77"/>
      <c r="V773" s="28">
        <v>1.81435541742</v>
      </c>
      <c r="W773" s="29">
        <v>59200</v>
      </c>
      <c r="X773" s="26"/>
      <c r="Y773" s="46"/>
      <c r="Z773" s="25"/>
      <c r="AA773" s="43"/>
      <c r="AB773" s="91">
        <f t="shared" si="22"/>
        <v>4933.33333333333</v>
      </c>
      <c r="AC773" s="38">
        <f t="shared" si="23"/>
        <v>3453.33333333333</v>
      </c>
      <c r="AE773" s="1"/>
      <c r="AF773" s="1"/>
    </row>
    <row r="774" ht="15" customHeight="1" spans="1:29">
      <c r="A774" s="15">
        <v>769</v>
      </c>
      <c r="B774" s="15" t="s">
        <v>42</v>
      </c>
      <c r="C774" s="15" t="s">
        <v>1556</v>
      </c>
      <c r="D774" s="22" t="s">
        <v>1619</v>
      </c>
      <c r="E774" s="22" t="s">
        <v>1620</v>
      </c>
      <c r="F774" s="22" t="s">
        <v>57</v>
      </c>
      <c r="G774" s="22" t="s">
        <v>58</v>
      </c>
      <c r="H774" s="22" t="s">
        <v>10</v>
      </c>
      <c r="I774" s="30">
        <v>58.4064378623659</v>
      </c>
      <c r="J774" s="30">
        <v>57.97</v>
      </c>
      <c r="K774" s="22" t="s">
        <v>48</v>
      </c>
      <c r="L774" s="66" t="s">
        <v>176</v>
      </c>
      <c r="M774" s="67" t="s">
        <v>227</v>
      </c>
      <c r="N774" s="65" t="s">
        <v>51</v>
      </c>
      <c r="O774" s="68" t="s">
        <v>52</v>
      </c>
      <c r="P774" s="69"/>
      <c r="Q774" s="74"/>
      <c r="R774" s="77"/>
      <c r="S774" s="75"/>
      <c r="T774" s="78"/>
      <c r="U774" s="77"/>
      <c r="V774" s="28">
        <v>1.783011412</v>
      </c>
      <c r="W774" s="29">
        <v>37700</v>
      </c>
      <c r="X774" s="26"/>
      <c r="Y774" s="46"/>
      <c r="Z774" s="25"/>
      <c r="AA774" s="43"/>
      <c r="AB774" s="91">
        <f t="shared" si="22"/>
        <v>3141.66666666667</v>
      </c>
      <c r="AC774" s="38">
        <f t="shared" si="23"/>
        <v>2199.16666666667</v>
      </c>
    </row>
    <row r="775" ht="15" customHeight="1" spans="1:29">
      <c r="A775" s="15">
        <v>770</v>
      </c>
      <c r="B775" s="15" t="s">
        <v>42</v>
      </c>
      <c r="C775" s="15" t="s">
        <v>1556</v>
      </c>
      <c r="D775" s="22" t="s">
        <v>1621</v>
      </c>
      <c r="E775" s="22" t="s">
        <v>1622</v>
      </c>
      <c r="F775" s="22" t="s">
        <v>57</v>
      </c>
      <c r="G775" s="22" t="s">
        <v>58</v>
      </c>
      <c r="H775" s="22" t="s">
        <v>10</v>
      </c>
      <c r="I775" s="30">
        <v>58.4064378623659</v>
      </c>
      <c r="J775" s="30">
        <v>58</v>
      </c>
      <c r="K775" s="22" t="s">
        <v>48</v>
      </c>
      <c r="L775" s="66" t="s">
        <v>176</v>
      </c>
      <c r="M775" s="67" t="s">
        <v>227</v>
      </c>
      <c r="N775" s="65" t="s">
        <v>51</v>
      </c>
      <c r="O775" s="68" t="s">
        <v>52</v>
      </c>
      <c r="P775" s="69"/>
      <c r="Q775" s="74"/>
      <c r="R775" s="77"/>
      <c r="S775" s="75"/>
      <c r="T775" s="78"/>
      <c r="U775" s="77"/>
      <c r="V775" s="28">
        <v>1.782957904</v>
      </c>
      <c r="W775" s="29">
        <v>37700</v>
      </c>
      <c r="X775" s="26"/>
      <c r="Y775" s="46"/>
      <c r="Z775" s="25"/>
      <c r="AA775" s="43"/>
      <c r="AB775" s="91">
        <f t="shared" ref="AB775:AB838" si="24">W775/12</f>
        <v>3141.66666666667</v>
      </c>
      <c r="AC775" s="38">
        <f t="shared" ref="AC775:AC838" si="25">AB775*0.7</f>
        <v>2199.16666666667</v>
      </c>
    </row>
    <row r="776" ht="15" customHeight="1" spans="1:29">
      <c r="A776" s="15">
        <v>771</v>
      </c>
      <c r="B776" s="15" t="s">
        <v>42</v>
      </c>
      <c r="C776" s="15" t="s">
        <v>1556</v>
      </c>
      <c r="D776" s="22" t="s">
        <v>1623</v>
      </c>
      <c r="E776" s="22" t="s">
        <v>1624</v>
      </c>
      <c r="F776" s="22" t="s">
        <v>57</v>
      </c>
      <c r="G776" s="22" t="s">
        <v>58</v>
      </c>
      <c r="H776" s="22" t="s">
        <v>10</v>
      </c>
      <c r="I776" s="30">
        <v>58.4064378623659</v>
      </c>
      <c r="J776" s="30">
        <v>58</v>
      </c>
      <c r="K776" s="22" t="s">
        <v>48</v>
      </c>
      <c r="L776" s="66" t="s">
        <v>176</v>
      </c>
      <c r="M776" s="67" t="s">
        <v>227</v>
      </c>
      <c r="N776" s="65" t="s">
        <v>51</v>
      </c>
      <c r="O776" s="68" t="s">
        <v>52</v>
      </c>
      <c r="P776" s="69"/>
      <c r="Q776" s="74"/>
      <c r="R776" s="77"/>
      <c r="S776" s="75"/>
      <c r="T776" s="78"/>
      <c r="U776" s="77"/>
      <c r="V776" s="28">
        <v>1.782957904</v>
      </c>
      <c r="W776" s="29">
        <v>37700</v>
      </c>
      <c r="X776" s="26"/>
      <c r="Y776" s="46"/>
      <c r="Z776" s="25"/>
      <c r="AA776" s="43"/>
      <c r="AB776" s="91">
        <f t="shared" si="24"/>
        <v>3141.66666666667</v>
      </c>
      <c r="AC776" s="38">
        <f t="shared" si="25"/>
        <v>2199.16666666667</v>
      </c>
    </row>
    <row r="777" ht="15" customHeight="1" spans="1:29">
      <c r="A777" s="15">
        <v>772</v>
      </c>
      <c r="B777" s="15" t="s">
        <v>42</v>
      </c>
      <c r="C777" s="15" t="s">
        <v>1556</v>
      </c>
      <c r="D777" s="22" t="s">
        <v>1625</v>
      </c>
      <c r="E777" s="22" t="s">
        <v>1626</v>
      </c>
      <c r="F777" s="22" t="s">
        <v>57</v>
      </c>
      <c r="G777" s="22" t="s">
        <v>58</v>
      </c>
      <c r="H777" s="22" t="s">
        <v>10</v>
      </c>
      <c r="I777" s="30">
        <v>58.4064378623659</v>
      </c>
      <c r="J777" s="30">
        <v>57.97</v>
      </c>
      <c r="K777" s="22" t="s">
        <v>48</v>
      </c>
      <c r="L777" s="66" t="s">
        <v>176</v>
      </c>
      <c r="M777" s="67" t="s">
        <v>227</v>
      </c>
      <c r="N777" s="65" t="s">
        <v>51</v>
      </c>
      <c r="O777" s="68" t="s">
        <v>52</v>
      </c>
      <c r="P777" s="69"/>
      <c r="Q777" s="74"/>
      <c r="R777" s="77"/>
      <c r="S777" s="75"/>
      <c r="T777" s="78"/>
      <c r="U777" s="77"/>
      <c r="V777" s="28">
        <v>1.783011412</v>
      </c>
      <c r="W777" s="29">
        <v>37700</v>
      </c>
      <c r="X777" s="26"/>
      <c r="Y777" s="46"/>
      <c r="Z777" s="25"/>
      <c r="AA777" s="43"/>
      <c r="AB777" s="91">
        <f t="shared" si="24"/>
        <v>3141.66666666667</v>
      </c>
      <c r="AC777" s="38">
        <f t="shared" si="25"/>
        <v>2199.16666666667</v>
      </c>
    </row>
    <row r="778" ht="15" customHeight="1" spans="1:32">
      <c r="A778" s="15">
        <v>773</v>
      </c>
      <c r="B778" s="15" t="s">
        <v>42</v>
      </c>
      <c r="C778" s="15" t="s">
        <v>1556</v>
      </c>
      <c r="D778" s="22" t="s">
        <v>1627</v>
      </c>
      <c r="E778" s="22" t="s">
        <v>1628</v>
      </c>
      <c r="F778" s="22" t="s">
        <v>71</v>
      </c>
      <c r="G778" s="22" t="s">
        <v>47</v>
      </c>
      <c r="H778" s="22" t="s">
        <v>7</v>
      </c>
      <c r="I778" s="30">
        <v>90.0192076086016</v>
      </c>
      <c r="J778" s="30">
        <v>89.39</v>
      </c>
      <c r="K778" s="22" t="s">
        <v>48</v>
      </c>
      <c r="L778" s="66" t="s">
        <v>176</v>
      </c>
      <c r="M778" s="67" t="s">
        <v>227</v>
      </c>
      <c r="N778" s="65" t="s">
        <v>51</v>
      </c>
      <c r="O778" s="68" t="s">
        <v>52</v>
      </c>
      <c r="P778" s="69"/>
      <c r="Q778" s="74"/>
      <c r="R778" s="77"/>
      <c r="S778" s="75"/>
      <c r="T778" s="78"/>
      <c r="U778" s="77"/>
      <c r="V778" s="28">
        <v>1.74320422458</v>
      </c>
      <c r="W778" s="29">
        <v>56900</v>
      </c>
      <c r="X778" s="26"/>
      <c r="Y778" s="46"/>
      <c r="Z778" s="25"/>
      <c r="AA778" s="43"/>
      <c r="AB778" s="91">
        <f t="shared" si="24"/>
        <v>4741.66666666667</v>
      </c>
      <c r="AC778" s="38">
        <f t="shared" si="25"/>
        <v>3319.16666666667</v>
      </c>
      <c r="AE778" s="1"/>
      <c r="AF778" s="1"/>
    </row>
    <row r="779" ht="15" customHeight="1" spans="1:32">
      <c r="A779" s="15">
        <v>774</v>
      </c>
      <c r="B779" s="15" t="s">
        <v>42</v>
      </c>
      <c r="C779" s="15" t="s">
        <v>1556</v>
      </c>
      <c r="D779" s="22" t="s">
        <v>1629</v>
      </c>
      <c r="E779" s="22" t="s">
        <v>1630</v>
      </c>
      <c r="F779" s="22" t="s">
        <v>46</v>
      </c>
      <c r="G779" s="22" t="s">
        <v>47</v>
      </c>
      <c r="H779" s="22" t="s">
        <v>7</v>
      </c>
      <c r="I779" s="30">
        <v>90.0192076086016</v>
      </c>
      <c r="J779" s="30">
        <v>89.39</v>
      </c>
      <c r="K779" s="22" t="s">
        <v>48</v>
      </c>
      <c r="L779" s="66" t="s">
        <v>193</v>
      </c>
      <c r="M779" s="67" t="s">
        <v>227</v>
      </c>
      <c r="N779" s="65" t="s">
        <v>51</v>
      </c>
      <c r="O779" s="68" t="s">
        <v>52</v>
      </c>
      <c r="P779" s="69"/>
      <c r="Q779" s="74"/>
      <c r="R779" s="77"/>
      <c r="S779" s="75"/>
      <c r="T779" s="78"/>
      <c r="U779" s="77"/>
      <c r="V779" s="28">
        <v>1.8506425257684</v>
      </c>
      <c r="W779" s="29">
        <v>60400</v>
      </c>
      <c r="X779" s="26"/>
      <c r="Y779" s="46"/>
      <c r="Z779" s="25"/>
      <c r="AA779" s="43"/>
      <c r="AB779" s="91">
        <f t="shared" si="24"/>
        <v>5033.33333333333</v>
      </c>
      <c r="AC779" s="38">
        <f t="shared" si="25"/>
        <v>3523.33333333333</v>
      </c>
      <c r="AE779" s="1"/>
      <c r="AF779" s="1"/>
    </row>
    <row r="780" ht="15" customHeight="1" spans="1:29">
      <c r="A780" s="15">
        <v>775</v>
      </c>
      <c r="B780" s="15" t="s">
        <v>42</v>
      </c>
      <c r="C780" s="15" t="s">
        <v>1556</v>
      </c>
      <c r="D780" s="22" t="s">
        <v>1631</v>
      </c>
      <c r="E780" s="22" t="s">
        <v>1632</v>
      </c>
      <c r="F780" s="22" t="s">
        <v>57</v>
      </c>
      <c r="G780" s="22" t="s">
        <v>58</v>
      </c>
      <c r="H780" s="22" t="s">
        <v>10</v>
      </c>
      <c r="I780" s="30">
        <v>58.4064378623659</v>
      </c>
      <c r="J780" s="30">
        <v>57.97</v>
      </c>
      <c r="K780" s="22" t="s">
        <v>48</v>
      </c>
      <c r="L780" s="66" t="s">
        <v>193</v>
      </c>
      <c r="M780" s="67" t="s">
        <v>227</v>
      </c>
      <c r="N780" s="65" t="s">
        <v>51</v>
      </c>
      <c r="O780" s="68" t="s">
        <v>52</v>
      </c>
      <c r="P780" s="69"/>
      <c r="Q780" s="74"/>
      <c r="R780" s="77"/>
      <c r="S780" s="75"/>
      <c r="T780" s="78"/>
      <c r="U780" s="77"/>
      <c r="V780" s="28">
        <v>1.81867164024</v>
      </c>
      <c r="W780" s="29">
        <v>38500</v>
      </c>
      <c r="X780" s="26"/>
      <c r="Y780" s="46"/>
      <c r="Z780" s="25"/>
      <c r="AA780" s="43"/>
      <c r="AB780" s="91">
        <f t="shared" si="24"/>
        <v>3208.33333333333</v>
      </c>
      <c r="AC780" s="38">
        <f t="shared" si="25"/>
        <v>2245.83333333333</v>
      </c>
    </row>
    <row r="781" ht="15" customHeight="1" spans="1:29">
      <c r="A781" s="15">
        <v>776</v>
      </c>
      <c r="B781" s="15" t="s">
        <v>42</v>
      </c>
      <c r="C781" s="15" t="s">
        <v>1556</v>
      </c>
      <c r="D781" s="22" t="s">
        <v>1633</v>
      </c>
      <c r="E781" s="22" t="s">
        <v>1634</v>
      </c>
      <c r="F781" s="22" t="s">
        <v>57</v>
      </c>
      <c r="G781" s="22" t="s">
        <v>58</v>
      </c>
      <c r="H781" s="22" t="s">
        <v>10</v>
      </c>
      <c r="I781" s="30">
        <v>58.4064378623659</v>
      </c>
      <c r="J781" s="30">
        <v>58</v>
      </c>
      <c r="K781" s="22" t="s">
        <v>48</v>
      </c>
      <c r="L781" s="66" t="s">
        <v>193</v>
      </c>
      <c r="M781" s="67" t="s">
        <v>227</v>
      </c>
      <c r="N781" s="65" t="s">
        <v>51</v>
      </c>
      <c r="O781" s="68" t="s">
        <v>52</v>
      </c>
      <c r="P781" s="69"/>
      <c r="Q781" s="74"/>
      <c r="R781" s="77"/>
      <c r="S781" s="75"/>
      <c r="T781" s="78"/>
      <c r="U781" s="77"/>
      <c r="V781" s="28">
        <v>1.81861706208</v>
      </c>
      <c r="W781" s="29">
        <v>38500</v>
      </c>
      <c r="X781" s="26"/>
      <c r="Y781" s="46"/>
      <c r="Z781" s="25"/>
      <c r="AA781" s="43"/>
      <c r="AB781" s="91">
        <f t="shared" si="24"/>
        <v>3208.33333333333</v>
      </c>
      <c r="AC781" s="38">
        <f t="shared" si="25"/>
        <v>2245.83333333333</v>
      </c>
    </row>
    <row r="782" ht="15" customHeight="1" spans="1:29">
      <c r="A782" s="15">
        <v>777</v>
      </c>
      <c r="B782" s="15" t="s">
        <v>42</v>
      </c>
      <c r="C782" s="15" t="s">
        <v>1556</v>
      </c>
      <c r="D782" s="22" t="s">
        <v>1635</v>
      </c>
      <c r="E782" s="22" t="s">
        <v>1636</v>
      </c>
      <c r="F782" s="22" t="s">
        <v>57</v>
      </c>
      <c r="G782" s="22" t="s">
        <v>58</v>
      </c>
      <c r="H782" s="22" t="s">
        <v>10</v>
      </c>
      <c r="I782" s="30">
        <v>58.4064378623659</v>
      </c>
      <c r="J782" s="30">
        <v>58</v>
      </c>
      <c r="K782" s="22" t="s">
        <v>48</v>
      </c>
      <c r="L782" s="66" t="s">
        <v>193</v>
      </c>
      <c r="M782" s="67" t="s">
        <v>227</v>
      </c>
      <c r="N782" s="65" t="s">
        <v>51</v>
      </c>
      <c r="O782" s="68" t="s">
        <v>52</v>
      </c>
      <c r="P782" s="69"/>
      <c r="Q782" s="74"/>
      <c r="R782" s="77"/>
      <c r="S782" s="75"/>
      <c r="T782" s="78"/>
      <c r="U782" s="77"/>
      <c r="V782" s="28">
        <v>1.81861706208</v>
      </c>
      <c r="W782" s="29">
        <v>38500</v>
      </c>
      <c r="X782" s="26"/>
      <c r="Y782" s="46"/>
      <c r="Z782" s="25"/>
      <c r="AA782" s="43"/>
      <c r="AB782" s="91">
        <f t="shared" si="24"/>
        <v>3208.33333333333</v>
      </c>
      <c r="AC782" s="38">
        <f t="shared" si="25"/>
        <v>2245.83333333333</v>
      </c>
    </row>
    <row r="783" ht="15" customHeight="1" spans="1:29">
      <c r="A783" s="15">
        <v>778</v>
      </c>
      <c r="B783" s="15" t="s">
        <v>42</v>
      </c>
      <c r="C783" s="15" t="s">
        <v>1556</v>
      </c>
      <c r="D783" s="22" t="s">
        <v>1637</v>
      </c>
      <c r="E783" s="22" t="s">
        <v>1638</v>
      </c>
      <c r="F783" s="22" t="s">
        <v>57</v>
      </c>
      <c r="G783" s="22" t="s">
        <v>58</v>
      </c>
      <c r="H783" s="22" t="s">
        <v>10</v>
      </c>
      <c r="I783" s="30">
        <v>58.4064378623659</v>
      </c>
      <c r="J783" s="30">
        <v>57.97</v>
      </c>
      <c r="K783" s="22" t="s">
        <v>48</v>
      </c>
      <c r="L783" s="66" t="s">
        <v>193</v>
      </c>
      <c r="M783" s="67" t="s">
        <v>227</v>
      </c>
      <c r="N783" s="65" t="s">
        <v>51</v>
      </c>
      <c r="O783" s="68" t="s">
        <v>52</v>
      </c>
      <c r="P783" s="69"/>
      <c r="Q783" s="74"/>
      <c r="R783" s="77"/>
      <c r="S783" s="75"/>
      <c r="T783" s="78"/>
      <c r="U783" s="77"/>
      <c r="V783" s="28">
        <v>1.81867164024</v>
      </c>
      <c r="W783" s="29">
        <v>38500</v>
      </c>
      <c r="X783" s="26"/>
      <c r="Y783" s="46"/>
      <c r="Z783" s="25"/>
      <c r="AA783" s="43"/>
      <c r="AB783" s="91">
        <f t="shared" si="24"/>
        <v>3208.33333333333</v>
      </c>
      <c r="AC783" s="38">
        <f t="shared" si="25"/>
        <v>2245.83333333333</v>
      </c>
    </row>
    <row r="784" ht="15" customHeight="1" spans="1:32">
      <c r="A784" s="15">
        <v>779</v>
      </c>
      <c r="B784" s="15" t="s">
        <v>42</v>
      </c>
      <c r="C784" s="15" t="s">
        <v>1556</v>
      </c>
      <c r="D784" s="22" t="s">
        <v>1639</v>
      </c>
      <c r="E784" s="22" t="s">
        <v>1640</v>
      </c>
      <c r="F784" s="22" t="s">
        <v>71</v>
      </c>
      <c r="G784" s="22" t="s">
        <v>47</v>
      </c>
      <c r="H784" s="22" t="s">
        <v>7</v>
      </c>
      <c r="I784" s="30">
        <v>90.0192076086016</v>
      </c>
      <c r="J784" s="30">
        <v>89.39</v>
      </c>
      <c r="K784" s="22" t="s">
        <v>48</v>
      </c>
      <c r="L784" s="66" t="s">
        <v>193</v>
      </c>
      <c r="M784" s="67" t="s">
        <v>227</v>
      </c>
      <c r="N784" s="65" t="s">
        <v>51</v>
      </c>
      <c r="O784" s="68" t="s">
        <v>52</v>
      </c>
      <c r="P784" s="69"/>
      <c r="Q784" s="74"/>
      <c r="R784" s="77"/>
      <c r="S784" s="75"/>
      <c r="T784" s="78"/>
      <c r="U784" s="77"/>
      <c r="V784" s="28">
        <v>1.7780683090716</v>
      </c>
      <c r="W784" s="29">
        <v>58000</v>
      </c>
      <c r="X784" s="26"/>
      <c r="Y784" s="46"/>
      <c r="Z784" s="25"/>
      <c r="AA784" s="43"/>
      <c r="AB784" s="91">
        <f t="shared" si="24"/>
        <v>4833.33333333333</v>
      </c>
      <c r="AC784" s="38">
        <f t="shared" si="25"/>
        <v>3383.33333333333</v>
      </c>
      <c r="AE784" s="1"/>
      <c r="AF784" s="1"/>
    </row>
    <row r="785" ht="15" customHeight="1" spans="1:32">
      <c r="A785" s="15">
        <v>780</v>
      </c>
      <c r="B785" s="15" t="s">
        <v>42</v>
      </c>
      <c r="C785" s="15" t="s">
        <v>1556</v>
      </c>
      <c r="D785" s="22" t="s">
        <v>1641</v>
      </c>
      <c r="E785" s="22" t="s">
        <v>1642</v>
      </c>
      <c r="F785" s="22" t="s">
        <v>46</v>
      </c>
      <c r="G785" s="22" t="s">
        <v>47</v>
      </c>
      <c r="H785" s="22" t="s">
        <v>7</v>
      </c>
      <c r="I785" s="30">
        <v>90.0192076086016</v>
      </c>
      <c r="J785" s="30">
        <v>89.39</v>
      </c>
      <c r="K785" s="22" t="s">
        <v>48</v>
      </c>
      <c r="L785" s="66" t="s">
        <v>210</v>
      </c>
      <c r="M785" s="67" t="s">
        <v>227</v>
      </c>
      <c r="N785" s="65" t="s">
        <v>51</v>
      </c>
      <c r="O785" s="68" t="s">
        <v>52</v>
      </c>
      <c r="P785" s="69"/>
      <c r="Q785" s="74"/>
      <c r="R785" s="77"/>
      <c r="S785" s="75"/>
      <c r="T785" s="78"/>
      <c r="U785" s="77"/>
      <c r="V785" s="28">
        <v>1.8506425257684</v>
      </c>
      <c r="W785" s="29">
        <v>60400</v>
      </c>
      <c r="X785" s="26"/>
      <c r="Y785" s="46"/>
      <c r="Z785" s="25"/>
      <c r="AA785" s="43"/>
      <c r="AB785" s="91">
        <f t="shared" si="24"/>
        <v>5033.33333333333</v>
      </c>
      <c r="AC785" s="38">
        <f t="shared" si="25"/>
        <v>3523.33333333333</v>
      </c>
      <c r="AE785" s="1"/>
      <c r="AF785" s="1"/>
    </row>
    <row r="786" ht="15" customHeight="1" spans="1:29">
      <c r="A786" s="15">
        <v>781</v>
      </c>
      <c r="B786" s="15" t="s">
        <v>42</v>
      </c>
      <c r="C786" s="15" t="s">
        <v>1556</v>
      </c>
      <c r="D786" s="22" t="s">
        <v>1643</v>
      </c>
      <c r="E786" s="22" t="s">
        <v>1644</v>
      </c>
      <c r="F786" s="22" t="s">
        <v>57</v>
      </c>
      <c r="G786" s="22" t="s">
        <v>58</v>
      </c>
      <c r="H786" s="22" t="s">
        <v>10</v>
      </c>
      <c r="I786" s="30">
        <v>58.4064378623659</v>
      </c>
      <c r="J786" s="30">
        <v>57.97</v>
      </c>
      <c r="K786" s="22" t="s">
        <v>48</v>
      </c>
      <c r="L786" s="66" t="s">
        <v>210</v>
      </c>
      <c r="M786" s="67" t="s">
        <v>227</v>
      </c>
      <c r="N786" s="65" t="s">
        <v>51</v>
      </c>
      <c r="O786" s="68" t="s">
        <v>52</v>
      </c>
      <c r="P786" s="69"/>
      <c r="Q786" s="74"/>
      <c r="R786" s="77"/>
      <c r="S786" s="75"/>
      <c r="T786" s="78"/>
      <c r="U786" s="77"/>
      <c r="V786" s="28">
        <v>1.81867164024</v>
      </c>
      <c r="W786" s="29">
        <v>38500</v>
      </c>
      <c r="X786" s="26"/>
      <c r="Y786" s="46"/>
      <c r="Z786" s="25"/>
      <c r="AA786" s="43"/>
      <c r="AB786" s="91">
        <f t="shared" si="24"/>
        <v>3208.33333333333</v>
      </c>
      <c r="AC786" s="38">
        <f t="shared" si="25"/>
        <v>2245.83333333333</v>
      </c>
    </row>
    <row r="787" ht="15" customHeight="1" spans="1:29">
      <c r="A787" s="15">
        <v>782</v>
      </c>
      <c r="B787" s="15" t="s">
        <v>42</v>
      </c>
      <c r="C787" s="15" t="s">
        <v>1556</v>
      </c>
      <c r="D787" s="22" t="s">
        <v>1645</v>
      </c>
      <c r="E787" s="22" t="s">
        <v>1646</v>
      </c>
      <c r="F787" s="22" t="s">
        <v>57</v>
      </c>
      <c r="G787" s="22" t="s">
        <v>58</v>
      </c>
      <c r="H787" s="22" t="s">
        <v>10</v>
      </c>
      <c r="I787" s="30">
        <v>58.4064378623659</v>
      </c>
      <c r="J787" s="30">
        <v>58</v>
      </c>
      <c r="K787" s="22" t="s">
        <v>48</v>
      </c>
      <c r="L787" s="66" t="s">
        <v>210</v>
      </c>
      <c r="M787" s="67" t="s">
        <v>227</v>
      </c>
      <c r="N787" s="65" t="s">
        <v>51</v>
      </c>
      <c r="O787" s="68" t="s">
        <v>52</v>
      </c>
      <c r="P787" s="69"/>
      <c r="Q787" s="74"/>
      <c r="R787" s="77"/>
      <c r="S787" s="75"/>
      <c r="T787" s="78"/>
      <c r="U787" s="77"/>
      <c r="V787" s="28">
        <v>1.81861706208</v>
      </c>
      <c r="W787" s="29">
        <v>38500</v>
      </c>
      <c r="X787" s="26"/>
      <c r="Y787" s="46"/>
      <c r="Z787" s="25"/>
      <c r="AA787" s="43"/>
      <c r="AB787" s="91">
        <f t="shared" si="24"/>
        <v>3208.33333333333</v>
      </c>
      <c r="AC787" s="38">
        <f t="shared" si="25"/>
        <v>2245.83333333333</v>
      </c>
    </row>
    <row r="788" ht="15" customHeight="1" spans="1:29">
      <c r="A788" s="15">
        <v>783</v>
      </c>
      <c r="B788" s="15" t="s">
        <v>42</v>
      </c>
      <c r="C788" s="15" t="s">
        <v>1556</v>
      </c>
      <c r="D788" s="22" t="s">
        <v>1647</v>
      </c>
      <c r="E788" s="22" t="s">
        <v>1648</v>
      </c>
      <c r="F788" s="22" t="s">
        <v>57</v>
      </c>
      <c r="G788" s="22" t="s">
        <v>58</v>
      </c>
      <c r="H788" s="22" t="s">
        <v>10</v>
      </c>
      <c r="I788" s="30">
        <v>58.4064378623659</v>
      </c>
      <c r="J788" s="30">
        <v>58</v>
      </c>
      <c r="K788" s="22" t="s">
        <v>48</v>
      </c>
      <c r="L788" s="66" t="s">
        <v>210</v>
      </c>
      <c r="M788" s="67" t="s">
        <v>227</v>
      </c>
      <c r="N788" s="65" t="s">
        <v>51</v>
      </c>
      <c r="O788" s="68" t="s">
        <v>52</v>
      </c>
      <c r="P788" s="69"/>
      <c r="Q788" s="74"/>
      <c r="R788" s="77"/>
      <c r="S788" s="75"/>
      <c r="T788" s="78"/>
      <c r="U788" s="77"/>
      <c r="V788" s="28">
        <v>1.81861706208</v>
      </c>
      <c r="W788" s="29">
        <v>38500</v>
      </c>
      <c r="X788" s="26"/>
      <c r="Y788" s="46"/>
      <c r="Z788" s="25"/>
      <c r="AA788" s="43"/>
      <c r="AB788" s="91">
        <f t="shared" si="24"/>
        <v>3208.33333333333</v>
      </c>
      <c r="AC788" s="38">
        <f t="shared" si="25"/>
        <v>2245.83333333333</v>
      </c>
    </row>
    <row r="789" ht="15" customHeight="1" spans="1:29">
      <c r="A789" s="15">
        <v>784</v>
      </c>
      <c r="B789" s="15" t="s">
        <v>42</v>
      </c>
      <c r="C789" s="15" t="s">
        <v>1556</v>
      </c>
      <c r="D789" s="22" t="s">
        <v>1649</v>
      </c>
      <c r="E789" s="22" t="s">
        <v>1650</v>
      </c>
      <c r="F789" s="22" t="s">
        <v>57</v>
      </c>
      <c r="G789" s="22" t="s">
        <v>58</v>
      </c>
      <c r="H789" s="22" t="s">
        <v>10</v>
      </c>
      <c r="I789" s="30">
        <v>58.4064378623659</v>
      </c>
      <c r="J789" s="30">
        <v>57.97</v>
      </c>
      <c r="K789" s="22" t="s">
        <v>48</v>
      </c>
      <c r="L789" s="66" t="s">
        <v>210</v>
      </c>
      <c r="M789" s="67" t="s">
        <v>227</v>
      </c>
      <c r="N789" s="65" t="s">
        <v>51</v>
      </c>
      <c r="O789" s="68" t="s">
        <v>52</v>
      </c>
      <c r="P789" s="69"/>
      <c r="Q789" s="74"/>
      <c r="R789" s="77"/>
      <c r="S789" s="75"/>
      <c r="T789" s="78"/>
      <c r="U789" s="77"/>
      <c r="V789" s="28">
        <v>1.81867164024</v>
      </c>
      <c r="W789" s="29">
        <v>38500</v>
      </c>
      <c r="X789" s="26"/>
      <c r="Y789" s="46"/>
      <c r="Z789" s="25"/>
      <c r="AA789" s="43"/>
      <c r="AB789" s="91">
        <f t="shared" si="24"/>
        <v>3208.33333333333</v>
      </c>
      <c r="AC789" s="38">
        <f t="shared" si="25"/>
        <v>2245.83333333333</v>
      </c>
    </row>
    <row r="790" ht="15" customHeight="1" spans="1:32">
      <c r="A790" s="15">
        <v>785</v>
      </c>
      <c r="B790" s="15" t="s">
        <v>42</v>
      </c>
      <c r="C790" s="15" t="s">
        <v>1556</v>
      </c>
      <c r="D790" s="22" t="s">
        <v>1651</v>
      </c>
      <c r="E790" s="22" t="s">
        <v>1652</v>
      </c>
      <c r="F790" s="22" t="s">
        <v>71</v>
      </c>
      <c r="G790" s="22" t="s">
        <v>47</v>
      </c>
      <c r="H790" s="22" t="s">
        <v>7</v>
      </c>
      <c r="I790" s="30">
        <v>90.0192076086016</v>
      </c>
      <c r="J790" s="30">
        <v>89.39</v>
      </c>
      <c r="K790" s="22" t="s">
        <v>48</v>
      </c>
      <c r="L790" s="66" t="s">
        <v>210</v>
      </c>
      <c r="M790" s="67" t="s">
        <v>227</v>
      </c>
      <c r="N790" s="65" t="s">
        <v>51</v>
      </c>
      <c r="O790" s="68" t="s">
        <v>52</v>
      </c>
      <c r="P790" s="69"/>
      <c r="Q790" s="74"/>
      <c r="R790" s="77"/>
      <c r="S790" s="75"/>
      <c r="T790" s="78"/>
      <c r="U790" s="77"/>
      <c r="V790" s="28">
        <v>1.7780683090716</v>
      </c>
      <c r="W790" s="29">
        <v>58000</v>
      </c>
      <c r="X790" s="26"/>
      <c r="Y790" s="46"/>
      <c r="Z790" s="25"/>
      <c r="AA790" s="43"/>
      <c r="AB790" s="91">
        <f t="shared" si="24"/>
        <v>4833.33333333333</v>
      </c>
      <c r="AC790" s="38">
        <f t="shared" si="25"/>
        <v>3383.33333333333</v>
      </c>
      <c r="AE790" s="1"/>
      <c r="AF790" s="1"/>
    </row>
    <row r="791" ht="15" customHeight="1" spans="1:32">
      <c r="A791" s="15">
        <v>786</v>
      </c>
      <c r="B791" s="15" t="s">
        <v>42</v>
      </c>
      <c r="C791" s="15" t="s">
        <v>1556</v>
      </c>
      <c r="D791" s="22" t="s">
        <v>1653</v>
      </c>
      <c r="E791" s="22" t="s">
        <v>1654</v>
      </c>
      <c r="F791" s="22" t="s">
        <v>46</v>
      </c>
      <c r="G791" s="22" t="s">
        <v>47</v>
      </c>
      <c r="H791" s="22" t="s">
        <v>7</v>
      </c>
      <c r="I791" s="30">
        <v>90.0192076086016</v>
      </c>
      <c r="J791" s="30">
        <v>89.39</v>
      </c>
      <c r="K791" s="22" t="s">
        <v>48</v>
      </c>
      <c r="L791" s="66" t="s">
        <v>227</v>
      </c>
      <c r="M791" s="67" t="s">
        <v>227</v>
      </c>
      <c r="N791" s="65" t="s">
        <v>51</v>
      </c>
      <c r="O791" s="68" t="s">
        <v>52</v>
      </c>
      <c r="P791" s="69"/>
      <c r="Q791" s="74"/>
      <c r="R791" s="77"/>
      <c r="S791" s="75"/>
      <c r="T791" s="78"/>
      <c r="U791" s="77"/>
      <c r="V791" s="28">
        <v>1.8506425257684</v>
      </c>
      <c r="W791" s="29">
        <v>60400</v>
      </c>
      <c r="X791" s="26"/>
      <c r="Y791" s="46"/>
      <c r="Z791" s="25"/>
      <c r="AA791" s="43"/>
      <c r="AB791" s="91">
        <f t="shared" si="24"/>
        <v>5033.33333333333</v>
      </c>
      <c r="AC791" s="38">
        <f t="shared" si="25"/>
        <v>3523.33333333333</v>
      </c>
      <c r="AE791" s="1"/>
      <c r="AF791" s="1"/>
    </row>
    <row r="792" ht="15" customHeight="1" spans="1:29">
      <c r="A792" s="15">
        <v>787</v>
      </c>
      <c r="B792" s="15" t="s">
        <v>42</v>
      </c>
      <c r="C792" s="15" t="s">
        <v>1556</v>
      </c>
      <c r="D792" s="22" t="s">
        <v>1655</v>
      </c>
      <c r="E792" s="22" t="s">
        <v>1656</v>
      </c>
      <c r="F792" s="22" t="s">
        <v>57</v>
      </c>
      <c r="G792" s="22" t="s">
        <v>58</v>
      </c>
      <c r="H792" s="22" t="s">
        <v>10</v>
      </c>
      <c r="I792" s="30">
        <v>58.4064378623659</v>
      </c>
      <c r="J792" s="30">
        <v>57.97</v>
      </c>
      <c r="K792" s="22" t="s">
        <v>48</v>
      </c>
      <c r="L792" s="66" t="s">
        <v>227</v>
      </c>
      <c r="M792" s="67" t="s">
        <v>227</v>
      </c>
      <c r="N792" s="65" t="s">
        <v>51</v>
      </c>
      <c r="O792" s="68" t="s">
        <v>52</v>
      </c>
      <c r="P792" s="69"/>
      <c r="Q792" s="74"/>
      <c r="R792" s="77"/>
      <c r="S792" s="75"/>
      <c r="T792" s="78"/>
      <c r="U792" s="77"/>
      <c r="V792" s="28">
        <v>1.81867164024</v>
      </c>
      <c r="W792" s="29">
        <v>38500</v>
      </c>
      <c r="X792" s="26"/>
      <c r="Y792" s="46"/>
      <c r="Z792" s="25"/>
      <c r="AA792" s="43"/>
      <c r="AB792" s="91">
        <f t="shared" si="24"/>
        <v>3208.33333333333</v>
      </c>
      <c r="AC792" s="38">
        <f t="shared" si="25"/>
        <v>2245.83333333333</v>
      </c>
    </row>
    <row r="793" ht="15" customHeight="1" spans="1:29">
      <c r="A793" s="15">
        <v>788</v>
      </c>
      <c r="B793" s="15" t="s">
        <v>42</v>
      </c>
      <c r="C793" s="15" t="s">
        <v>1556</v>
      </c>
      <c r="D793" s="22" t="s">
        <v>1657</v>
      </c>
      <c r="E793" s="22" t="s">
        <v>1658</v>
      </c>
      <c r="F793" s="22" t="s">
        <v>57</v>
      </c>
      <c r="G793" s="22" t="s">
        <v>58</v>
      </c>
      <c r="H793" s="22" t="s">
        <v>10</v>
      </c>
      <c r="I793" s="30">
        <v>58.4064378623659</v>
      </c>
      <c r="J793" s="30">
        <v>58</v>
      </c>
      <c r="K793" s="22" t="s">
        <v>48</v>
      </c>
      <c r="L793" s="66" t="s">
        <v>227</v>
      </c>
      <c r="M793" s="67" t="s">
        <v>227</v>
      </c>
      <c r="N793" s="65" t="s">
        <v>51</v>
      </c>
      <c r="O793" s="68" t="s">
        <v>52</v>
      </c>
      <c r="P793" s="69"/>
      <c r="Q793" s="74"/>
      <c r="R793" s="77"/>
      <c r="S793" s="75"/>
      <c r="T793" s="78"/>
      <c r="U793" s="77"/>
      <c r="V793" s="28">
        <v>1.81861706208</v>
      </c>
      <c r="W793" s="29">
        <v>38500</v>
      </c>
      <c r="X793" s="26"/>
      <c r="Y793" s="46"/>
      <c r="Z793" s="25"/>
      <c r="AA793" s="43"/>
      <c r="AB793" s="91">
        <f t="shared" si="24"/>
        <v>3208.33333333333</v>
      </c>
      <c r="AC793" s="38">
        <f t="shared" si="25"/>
        <v>2245.83333333333</v>
      </c>
    </row>
    <row r="794" ht="15" customHeight="1" spans="1:29">
      <c r="A794" s="15">
        <v>789</v>
      </c>
      <c r="B794" s="15" t="s">
        <v>42</v>
      </c>
      <c r="C794" s="15" t="s">
        <v>1556</v>
      </c>
      <c r="D794" s="22" t="s">
        <v>1659</v>
      </c>
      <c r="E794" s="22" t="s">
        <v>1660</v>
      </c>
      <c r="F794" s="22" t="s">
        <v>57</v>
      </c>
      <c r="G794" s="22" t="s">
        <v>58</v>
      </c>
      <c r="H794" s="22" t="s">
        <v>10</v>
      </c>
      <c r="I794" s="30">
        <v>58.4064378623659</v>
      </c>
      <c r="J794" s="30">
        <v>58</v>
      </c>
      <c r="K794" s="22" t="s">
        <v>48</v>
      </c>
      <c r="L794" s="66" t="s">
        <v>227</v>
      </c>
      <c r="M794" s="67" t="s">
        <v>227</v>
      </c>
      <c r="N794" s="65" t="s">
        <v>51</v>
      </c>
      <c r="O794" s="68" t="s">
        <v>52</v>
      </c>
      <c r="P794" s="69"/>
      <c r="Q794" s="74"/>
      <c r="R794" s="77"/>
      <c r="S794" s="75"/>
      <c r="T794" s="78"/>
      <c r="U794" s="77"/>
      <c r="V794" s="28">
        <v>1.81861706208</v>
      </c>
      <c r="W794" s="29">
        <v>38500</v>
      </c>
      <c r="X794" s="26"/>
      <c r="Y794" s="46"/>
      <c r="Z794" s="25"/>
      <c r="AA794" s="43"/>
      <c r="AB794" s="91">
        <f t="shared" si="24"/>
        <v>3208.33333333333</v>
      </c>
      <c r="AC794" s="38">
        <f t="shared" si="25"/>
        <v>2245.83333333333</v>
      </c>
    </row>
    <row r="795" ht="15" customHeight="1" spans="1:29">
      <c r="A795" s="15">
        <v>790</v>
      </c>
      <c r="B795" s="15" t="s">
        <v>42</v>
      </c>
      <c r="C795" s="15" t="s">
        <v>1556</v>
      </c>
      <c r="D795" s="22" t="s">
        <v>1661</v>
      </c>
      <c r="E795" s="22" t="s">
        <v>1662</v>
      </c>
      <c r="F795" s="22" t="s">
        <v>57</v>
      </c>
      <c r="G795" s="22" t="s">
        <v>58</v>
      </c>
      <c r="H795" s="22" t="s">
        <v>10</v>
      </c>
      <c r="I795" s="30">
        <v>58.4064378623659</v>
      </c>
      <c r="J795" s="30">
        <v>57.97</v>
      </c>
      <c r="K795" s="22" t="s">
        <v>48</v>
      </c>
      <c r="L795" s="66" t="s">
        <v>227</v>
      </c>
      <c r="M795" s="67" t="s">
        <v>227</v>
      </c>
      <c r="N795" s="65" t="s">
        <v>51</v>
      </c>
      <c r="O795" s="68" t="s">
        <v>52</v>
      </c>
      <c r="P795" s="69"/>
      <c r="Q795" s="74"/>
      <c r="R795" s="77"/>
      <c r="S795" s="75"/>
      <c r="T795" s="78"/>
      <c r="U795" s="77"/>
      <c r="V795" s="28">
        <v>1.81867164024</v>
      </c>
      <c r="W795" s="29">
        <v>38500</v>
      </c>
      <c r="X795" s="26"/>
      <c r="Y795" s="46"/>
      <c r="Z795" s="25"/>
      <c r="AA795" s="43"/>
      <c r="AB795" s="91">
        <f t="shared" si="24"/>
        <v>3208.33333333333</v>
      </c>
      <c r="AC795" s="38">
        <f t="shared" si="25"/>
        <v>2245.83333333333</v>
      </c>
    </row>
    <row r="796" ht="15" customHeight="1" spans="1:32">
      <c r="A796" s="15">
        <v>791</v>
      </c>
      <c r="B796" s="15" t="s">
        <v>42</v>
      </c>
      <c r="C796" s="15" t="s">
        <v>1556</v>
      </c>
      <c r="D796" s="22" t="s">
        <v>1663</v>
      </c>
      <c r="E796" s="22" t="s">
        <v>1664</v>
      </c>
      <c r="F796" s="22" t="s">
        <v>71</v>
      </c>
      <c r="G796" s="22" t="s">
        <v>47</v>
      </c>
      <c r="H796" s="22" t="s">
        <v>7</v>
      </c>
      <c r="I796" s="30">
        <v>90.0192076086016</v>
      </c>
      <c r="J796" s="30">
        <v>89.39</v>
      </c>
      <c r="K796" s="22" t="s">
        <v>48</v>
      </c>
      <c r="L796" s="66" t="s">
        <v>227</v>
      </c>
      <c r="M796" s="67" t="s">
        <v>227</v>
      </c>
      <c r="N796" s="65" t="s">
        <v>51</v>
      </c>
      <c r="O796" s="68" t="s">
        <v>52</v>
      </c>
      <c r="P796" s="69"/>
      <c r="Q796" s="74"/>
      <c r="R796" s="77"/>
      <c r="S796" s="75"/>
      <c r="T796" s="78"/>
      <c r="U796" s="77"/>
      <c r="V796" s="28">
        <v>1.7780683090716</v>
      </c>
      <c r="W796" s="29">
        <v>58000</v>
      </c>
      <c r="X796" s="26"/>
      <c r="Y796" s="46"/>
      <c r="Z796" s="25"/>
      <c r="AA796" s="43"/>
      <c r="AB796" s="91">
        <f t="shared" si="24"/>
        <v>4833.33333333333</v>
      </c>
      <c r="AC796" s="38">
        <f t="shared" si="25"/>
        <v>3383.33333333333</v>
      </c>
      <c r="AE796" s="1"/>
      <c r="AF796" s="1"/>
    </row>
    <row r="797" ht="15" customHeight="1" spans="1:32">
      <c r="A797" s="15">
        <v>792</v>
      </c>
      <c r="B797" s="15" t="s">
        <v>42</v>
      </c>
      <c r="C797" s="15" t="s">
        <v>1556</v>
      </c>
      <c r="D797" s="22" t="s">
        <v>1665</v>
      </c>
      <c r="E797" s="22" t="s">
        <v>1666</v>
      </c>
      <c r="F797" s="22" t="s">
        <v>46</v>
      </c>
      <c r="G797" s="22" t="s">
        <v>47</v>
      </c>
      <c r="H797" s="22" t="s">
        <v>7</v>
      </c>
      <c r="I797" s="30">
        <v>90.0192076086016</v>
      </c>
      <c r="J797" s="30">
        <v>89.39</v>
      </c>
      <c r="K797" s="22" t="s">
        <v>48</v>
      </c>
      <c r="L797" s="66" t="s">
        <v>244</v>
      </c>
      <c r="M797" s="67" t="s">
        <v>227</v>
      </c>
      <c r="N797" s="65" t="s">
        <v>51</v>
      </c>
      <c r="O797" s="68" t="s">
        <v>52</v>
      </c>
      <c r="P797" s="69"/>
      <c r="Q797" s="74"/>
      <c r="R797" s="77"/>
      <c r="S797" s="75"/>
      <c r="T797" s="78"/>
      <c r="U797" s="77"/>
      <c r="V797" s="28">
        <v>1.81435541742</v>
      </c>
      <c r="W797" s="29">
        <v>59200</v>
      </c>
      <c r="X797" s="26"/>
      <c r="Y797" s="46"/>
      <c r="Z797" s="25"/>
      <c r="AA797" s="43"/>
      <c r="AB797" s="91">
        <f t="shared" si="24"/>
        <v>4933.33333333333</v>
      </c>
      <c r="AC797" s="38">
        <f t="shared" si="25"/>
        <v>3453.33333333333</v>
      </c>
      <c r="AE797" s="1"/>
      <c r="AF797" s="1"/>
    </row>
    <row r="798" ht="15" customHeight="1" spans="1:29">
      <c r="A798" s="15">
        <v>793</v>
      </c>
      <c r="B798" s="15" t="s">
        <v>42</v>
      </c>
      <c r="C798" s="15" t="s">
        <v>1556</v>
      </c>
      <c r="D798" s="22" t="s">
        <v>1667</v>
      </c>
      <c r="E798" s="22" t="s">
        <v>1668</v>
      </c>
      <c r="F798" s="22" t="s">
        <v>57</v>
      </c>
      <c r="G798" s="22" t="s">
        <v>58</v>
      </c>
      <c r="H798" s="22" t="s">
        <v>10</v>
      </c>
      <c r="I798" s="30">
        <v>58.4064378623659</v>
      </c>
      <c r="J798" s="30">
        <v>57.97</v>
      </c>
      <c r="K798" s="22" t="s">
        <v>48</v>
      </c>
      <c r="L798" s="66" t="s">
        <v>244</v>
      </c>
      <c r="M798" s="67" t="s">
        <v>227</v>
      </c>
      <c r="N798" s="65" t="s">
        <v>51</v>
      </c>
      <c r="O798" s="68" t="s">
        <v>52</v>
      </c>
      <c r="P798" s="69"/>
      <c r="Q798" s="74"/>
      <c r="R798" s="77"/>
      <c r="S798" s="75"/>
      <c r="T798" s="78"/>
      <c r="U798" s="77"/>
      <c r="V798" s="28">
        <v>1.783011412</v>
      </c>
      <c r="W798" s="29">
        <v>37700</v>
      </c>
      <c r="X798" s="26"/>
      <c r="Y798" s="46"/>
      <c r="Z798" s="25"/>
      <c r="AA798" s="43"/>
      <c r="AB798" s="91">
        <f t="shared" si="24"/>
        <v>3141.66666666667</v>
      </c>
      <c r="AC798" s="38">
        <f t="shared" si="25"/>
        <v>2199.16666666667</v>
      </c>
    </row>
    <row r="799" ht="15" customHeight="1" spans="1:29">
      <c r="A799" s="15">
        <v>794</v>
      </c>
      <c r="B799" s="15" t="s">
        <v>42</v>
      </c>
      <c r="C799" s="15" t="s">
        <v>1556</v>
      </c>
      <c r="D799" s="22" t="s">
        <v>1669</v>
      </c>
      <c r="E799" s="22" t="s">
        <v>1670</v>
      </c>
      <c r="F799" s="22" t="s">
        <v>57</v>
      </c>
      <c r="G799" s="22" t="s">
        <v>58</v>
      </c>
      <c r="H799" s="22" t="s">
        <v>10</v>
      </c>
      <c r="I799" s="30">
        <v>58.4064378623659</v>
      </c>
      <c r="J799" s="30">
        <v>58</v>
      </c>
      <c r="K799" s="22" t="s">
        <v>48</v>
      </c>
      <c r="L799" s="66" t="s">
        <v>244</v>
      </c>
      <c r="M799" s="67" t="s">
        <v>227</v>
      </c>
      <c r="N799" s="65" t="s">
        <v>51</v>
      </c>
      <c r="O799" s="68" t="s">
        <v>52</v>
      </c>
      <c r="P799" s="69"/>
      <c r="Q799" s="74"/>
      <c r="R799" s="77"/>
      <c r="S799" s="75"/>
      <c r="T799" s="78"/>
      <c r="U799" s="77"/>
      <c r="V799" s="28">
        <v>1.782957904</v>
      </c>
      <c r="W799" s="29">
        <v>37700</v>
      </c>
      <c r="X799" s="26"/>
      <c r="Y799" s="46"/>
      <c r="Z799" s="25"/>
      <c r="AA799" s="43"/>
      <c r="AB799" s="91">
        <f t="shared" si="24"/>
        <v>3141.66666666667</v>
      </c>
      <c r="AC799" s="38">
        <f t="shared" si="25"/>
        <v>2199.16666666667</v>
      </c>
    </row>
    <row r="800" ht="15" customHeight="1" spans="1:29">
      <c r="A800" s="15">
        <v>795</v>
      </c>
      <c r="B800" s="15" t="s">
        <v>42</v>
      </c>
      <c r="C800" s="15" t="s">
        <v>1556</v>
      </c>
      <c r="D800" s="22" t="s">
        <v>1671</v>
      </c>
      <c r="E800" s="22" t="s">
        <v>1672</v>
      </c>
      <c r="F800" s="22" t="s">
        <v>57</v>
      </c>
      <c r="G800" s="22" t="s">
        <v>58</v>
      </c>
      <c r="H800" s="22" t="s">
        <v>10</v>
      </c>
      <c r="I800" s="30">
        <v>58.4064378623659</v>
      </c>
      <c r="J800" s="30">
        <v>58</v>
      </c>
      <c r="K800" s="22" t="s">
        <v>48</v>
      </c>
      <c r="L800" s="66" t="s">
        <v>244</v>
      </c>
      <c r="M800" s="67" t="s">
        <v>227</v>
      </c>
      <c r="N800" s="65" t="s">
        <v>51</v>
      </c>
      <c r="O800" s="68" t="s">
        <v>52</v>
      </c>
      <c r="P800" s="69"/>
      <c r="Q800" s="74"/>
      <c r="R800" s="77"/>
      <c r="S800" s="75"/>
      <c r="T800" s="78"/>
      <c r="U800" s="77"/>
      <c r="V800" s="28">
        <v>1.782957904</v>
      </c>
      <c r="W800" s="29">
        <v>37700</v>
      </c>
      <c r="X800" s="26"/>
      <c r="Y800" s="46"/>
      <c r="Z800" s="25"/>
      <c r="AA800" s="43"/>
      <c r="AB800" s="91">
        <f t="shared" si="24"/>
        <v>3141.66666666667</v>
      </c>
      <c r="AC800" s="38">
        <f t="shared" si="25"/>
        <v>2199.16666666667</v>
      </c>
    </row>
    <row r="801" ht="15" customHeight="1" spans="1:29">
      <c r="A801" s="15">
        <v>796</v>
      </c>
      <c r="B801" s="15" t="s">
        <v>42</v>
      </c>
      <c r="C801" s="15" t="s">
        <v>1556</v>
      </c>
      <c r="D801" s="22" t="s">
        <v>1673</v>
      </c>
      <c r="E801" s="22" t="s">
        <v>1674</v>
      </c>
      <c r="F801" s="22" t="s">
        <v>57</v>
      </c>
      <c r="G801" s="22" t="s">
        <v>58</v>
      </c>
      <c r="H801" s="22" t="s">
        <v>10</v>
      </c>
      <c r="I801" s="30">
        <v>58.4064378623659</v>
      </c>
      <c r="J801" s="30">
        <v>57.97</v>
      </c>
      <c r="K801" s="22" t="s">
        <v>48</v>
      </c>
      <c r="L801" s="66" t="s">
        <v>244</v>
      </c>
      <c r="M801" s="67" t="s">
        <v>227</v>
      </c>
      <c r="N801" s="65" t="s">
        <v>51</v>
      </c>
      <c r="O801" s="68" t="s">
        <v>52</v>
      </c>
      <c r="P801" s="69"/>
      <c r="Q801" s="74"/>
      <c r="R801" s="77"/>
      <c r="S801" s="75"/>
      <c r="T801" s="78"/>
      <c r="U801" s="77"/>
      <c r="V801" s="28">
        <v>1.783011412</v>
      </c>
      <c r="W801" s="29">
        <v>37700</v>
      </c>
      <c r="X801" s="26"/>
      <c r="Y801" s="46"/>
      <c r="Z801" s="25"/>
      <c r="AA801" s="43"/>
      <c r="AB801" s="91">
        <f t="shared" si="24"/>
        <v>3141.66666666667</v>
      </c>
      <c r="AC801" s="38">
        <f t="shared" si="25"/>
        <v>2199.16666666667</v>
      </c>
    </row>
    <row r="802" ht="15" customHeight="1" spans="1:32">
      <c r="A802" s="15">
        <v>797</v>
      </c>
      <c r="B802" s="15" t="s">
        <v>42</v>
      </c>
      <c r="C802" s="15" t="s">
        <v>1556</v>
      </c>
      <c r="D802" s="22" t="s">
        <v>1675</v>
      </c>
      <c r="E802" s="22" t="s">
        <v>1676</v>
      </c>
      <c r="F802" s="22" t="s">
        <v>71</v>
      </c>
      <c r="G802" s="22" t="s">
        <v>47</v>
      </c>
      <c r="H802" s="22" t="s">
        <v>7</v>
      </c>
      <c r="I802" s="30">
        <v>90.0192076086016</v>
      </c>
      <c r="J802" s="30">
        <v>89.39</v>
      </c>
      <c r="K802" s="22" t="s">
        <v>48</v>
      </c>
      <c r="L802" s="66" t="s">
        <v>244</v>
      </c>
      <c r="M802" s="67" t="s">
        <v>227</v>
      </c>
      <c r="N802" s="65" t="s">
        <v>51</v>
      </c>
      <c r="O802" s="68" t="s">
        <v>52</v>
      </c>
      <c r="P802" s="69"/>
      <c r="Q802" s="74"/>
      <c r="R802" s="77"/>
      <c r="S802" s="75"/>
      <c r="T802" s="78"/>
      <c r="U802" s="77"/>
      <c r="V802" s="28">
        <v>1.74320422458</v>
      </c>
      <c r="W802" s="29">
        <v>56900</v>
      </c>
      <c r="X802" s="26"/>
      <c r="Y802" s="46"/>
      <c r="Z802" s="25"/>
      <c r="AA802" s="43"/>
      <c r="AB802" s="91">
        <f t="shared" si="24"/>
        <v>4741.66666666667</v>
      </c>
      <c r="AC802" s="38">
        <f t="shared" si="25"/>
        <v>3319.16666666667</v>
      </c>
      <c r="AE802" s="1"/>
      <c r="AF802" s="1"/>
    </row>
    <row r="803" ht="15" customHeight="1" spans="1:32">
      <c r="A803" s="15">
        <v>798</v>
      </c>
      <c r="B803" s="15" t="s">
        <v>42</v>
      </c>
      <c r="C803" s="15" t="s">
        <v>1556</v>
      </c>
      <c r="D803" s="22" t="s">
        <v>1677</v>
      </c>
      <c r="E803" s="22" t="s">
        <v>1678</v>
      </c>
      <c r="F803" s="22" t="s">
        <v>46</v>
      </c>
      <c r="G803" s="22" t="s">
        <v>47</v>
      </c>
      <c r="H803" s="22" t="s">
        <v>7</v>
      </c>
      <c r="I803" s="30">
        <v>90.0192076086016</v>
      </c>
      <c r="J803" s="30">
        <v>89.39</v>
      </c>
      <c r="K803" s="22" t="s">
        <v>48</v>
      </c>
      <c r="L803" s="66" t="s">
        <v>261</v>
      </c>
      <c r="M803" s="67" t="s">
        <v>227</v>
      </c>
      <c r="N803" s="65" t="s">
        <v>51</v>
      </c>
      <c r="O803" s="68" t="s">
        <v>52</v>
      </c>
      <c r="P803" s="69"/>
      <c r="Q803" s="74"/>
      <c r="R803" s="77"/>
      <c r="S803" s="75"/>
      <c r="T803" s="78"/>
      <c r="U803" s="77"/>
      <c r="V803" s="28">
        <v>1.81435541742</v>
      </c>
      <c r="W803" s="29">
        <v>59200</v>
      </c>
      <c r="X803" s="26"/>
      <c r="Y803" s="46"/>
      <c r="Z803" s="25"/>
      <c r="AA803" s="43"/>
      <c r="AB803" s="91">
        <f t="shared" si="24"/>
        <v>4933.33333333333</v>
      </c>
      <c r="AC803" s="38">
        <f t="shared" si="25"/>
        <v>3453.33333333333</v>
      </c>
      <c r="AE803" s="1"/>
      <c r="AF803" s="1"/>
    </row>
    <row r="804" ht="15" customHeight="1" spans="1:29">
      <c r="A804" s="15">
        <v>799</v>
      </c>
      <c r="B804" s="15" t="s">
        <v>42</v>
      </c>
      <c r="C804" s="15" t="s">
        <v>1556</v>
      </c>
      <c r="D804" s="22" t="s">
        <v>1679</v>
      </c>
      <c r="E804" s="22" t="s">
        <v>1680</v>
      </c>
      <c r="F804" s="22" t="s">
        <v>57</v>
      </c>
      <c r="G804" s="22" t="s">
        <v>58</v>
      </c>
      <c r="H804" s="22" t="s">
        <v>10</v>
      </c>
      <c r="I804" s="30">
        <v>58.4064378623659</v>
      </c>
      <c r="J804" s="30">
        <v>57.97</v>
      </c>
      <c r="K804" s="22" t="s">
        <v>48</v>
      </c>
      <c r="L804" s="66" t="s">
        <v>261</v>
      </c>
      <c r="M804" s="67" t="s">
        <v>227</v>
      </c>
      <c r="N804" s="65" t="s">
        <v>51</v>
      </c>
      <c r="O804" s="68" t="s">
        <v>52</v>
      </c>
      <c r="P804" s="69"/>
      <c r="Q804" s="74"/>
      <c r="R804" s="77"/>
      <c r="S804" s="75"/>
      <c r="T804" s="78"/>
      <c r="U804" s="77"/>
      <c r="V804" s="28">
        <v>1.783011412</v>
      </c>
      <c r="W804" s="29">
        <v>37700</v>
      </c>
      <c r="X804" s="26"/>
      <c r="Y804" s="46"/>
      <c r="Z804" s="25"/>
      <c r="AA804" s="43"/>
      <c r="AB804" s="91">
        <f t="shared" si="24"/>
        <v>3141.66666666667</v>
      </c>
      <c r="AC804" s="38">
        <f t="shared" si="25"/>
        <v>2199.16666666667</v>
      </c>
    </row>
    <row r="805" ht="15" customHeight="1" spans="1:29">
      <c r="A805" s="15">
        <v>800</v>
      </c>
      <c r="B805" s="15" t="s">
        <v>42</v>
      </c>
      <c r="C805" s="15" t="s">
        <v>1556</v>
      </c>
      <c r="D805" s="22" t="s">
        <v>1681</v>
      </c>
      <c r="E805" s="22" t="s">
        <v>1682</v>
      </c>
      <c r="F805" s="22" t="s">
        <v>57</v>
      </c>
      <c r="G805" s="22" t="s">
        <v>58</v>
      </c>
      <c r="H805" s="22" t="s">
        <v>10</v>
      </c>
      <c r="I805" s="30">
        <v>58.4064378623659</v>
      </c>
      <c r="J805" s="30">
        <v>58</v>
      </c>
      <c r="K805" s="22" t="s">
        <v>48</v>
      </c>
      <c r="L805" s="66" t="s">
        <v>261</v>
      </c>
      <c r="M805" s="67" t="s">
        <v>227</v>
      </c>
      <c r="N805" s="65" t="s">
        <v>51</v>
      </c>
      <c r="O805" s="68" t="s">
        <v>52</v>
      </c>
      <c r="P805" s="69"/>
      <c r="Q805" s="74"/>
      <c r="R805" s="77"/>
      <c r="S805" s="75"/>
      <c r="T805" s="78"/>
      <c r="U805" s="77"/>
      <c r="V805" s="28">
        <v>1.782957904</v>
      </c>
      <c r="W805" s="29">
        <v>37700</v>
      </c>
      <c r="X805" s="26"/>
      <c r="Y805" s="46"/>
      <c r="Z805" s="25"/>
      <c r="AA805" s="43"/>
      <c r="AB805" s="91">
        <f t="shared" si="24"/>
        <v>3141.66666666667</v>
      </c>
      <c r="AC805" s="38">
        <f t="shared" si="25"/>
        <v>2199.16666666667</v>
      </c>
    </row>
    <row r="806" ht="15" customHeight="1" spans="1:29">
      <c r="A806" s="15">
        <v>801</v>
      </c>
      <c r="B806" s="15" t="s">
        <v>42</v>
      </c>
      <c r="C806" s="15" t="s">
        <v>1556</v>
      </c>
      <c r="D806" s="22" t="s">
        <v>1683</v>
      </c>
      <c r="E806" s="22" t="s">
        <v>1684</v>
      </c>
      <c r="F806" s="22" t="s">
        <v>57</v>
      </c>
      <c r="G806" s="22" t="s">
        <v>58</v>
      </c>
      <c r="H806" s="22" t="s">
        <v>10</v>
      </c>
      <c r="I806" s="30">
        <v>58.4064378623659</v>
      </c>
      <c r="J806" s="30">
        <v>58</v>
      </c>
      <c r="K806" s="22" t="s">
        <v>48</v>
      </c>
      <c r="L806" s="66" t="s">
        <v>261</v>
      </c>
      <c r="M806" s="67" t="s">
        <v>227</v>
      </c>
      <c r="N806" s="65" t="s">
        <v>51</v>
      </c>
      <c r="O806" s="68" t="s">
        <v>52</v>
      </c>
      <c r="P806" s="69"/>
      <c r="Q806" s="74"/>
      <c r="R806" s="77"/>
      <c r="S806" s="75"/>
      <c r="T806" s="78"/>
      <c r="U806" s="77"/>
      <c r="V806" s="28">
        <v>1.782957904</v>
      </c>
      <c r="W806" s="29">
        <v>37700</v>
      </c>
      <c r="X806" s="26"/>
      <c r="Y806" s="46"/>
      <c r="Z806" s="25"/>
      <c r="AA806" s="43"/>
      <c r="AB806" s="91">
        <f t="shared" si="24"/>
        <v>3141.66666666667</v>
      </c>
      <c r="AC806" s="38">
        <f t="shared" si="25"/>
        <v>2199.16666666667</v>
      </c>
    </row>
    <row r="807" ht="15" customHeight="1" spans="1:29">
      <c r="A807" s="15">
        <v>802</v>
      </c>
      <c r="B807" s="15" t="s">
        <v>42</v>
      </c>
      <c r="C807" s="15" t="s">
        <v>1556</v>
      </c>
      <c r="D807" s="22" t="s">
        <v>1685</v>
      </c>
      <c r="E807" s="22" t="s">
        <v>1686</v>
      </c>
      <c r="F807" s="22" t="s">
        <v>57</v>
      </c>
      <c r="G807" s="22" t="s">
        <v>58</v>
      </c>
      <c r="H807" s="22" t="s">
        <v>10</v>
      </c>
      <c r="I807" s="30">
        <v>58.4064378623659</v>
      </c>
      <c r="J807" s="30">
        <v>57.97</v>
      </c>
      <c r="K807" s="22" t="s">
        <v>48</v>
      </c>
      <c r="L807" s="66" t="s">
        <v>261</v>
      </c>
      <c r="M807" s="67" t="s">
        <v>227</v>
      </c>
      <c r="N807" s="65" t="s">
        <v>51</v>
      </c>
      <c r="O807" s="68" t="s">
        <v>52</v>
      </c>
      <c r="P807" s="69"/>
      <c r="Q807" s="74"/>
      <c r="R807" s="77"/>
      <c r="S807" s="75"/>
      <c r="T807" s="78"/>
      <c r="U807" s="77"/>
      <c r="V807" s="28">
        <v>1.783011412</v>
      </c>
      <c r="W807" s="29">
        <v>37700</v>
      </c>
      <c r="X807" s="26"/>
      <c r="Y807" s="46"/>
      <c r="Z807" s="25"/>
      <c r="AA807" s="43"/>
      <c r="AB807" s="91">
        <f t="shared" si="24"/>
        <v>3141.66666666667</v>
      </c>
      <c r="AC807" s="38">
        <f t="shared" si="25"/>
        <v>2199.16666666667</v>
      </c>
    </row>
    <row r="808" ht="15" customHeight="1" spans="1:32">
      <c r="A808" s="15">
        <v>803</v>
      </c>
      <c r="B808" s="15" t="s">
        <v>42</v>
      </c>
      <c r="C808" s="15" t="s">
        <v>1556</v>
      </c>
      <c r="D808" s="22" t="s">
        <v>1687</v>
      </c>
      <c r="E808" s="22" t="s">
        <v>1688</v>
      </c>
      <c r="F808" s="22" t="s">
        <v>71</v>
      </c>
      <c r="G808" s="22" t="s">
        <v>47</v>
      </c>
      <c r="H808" s="22" t="s">
        <v>7</v>
      </c>
      <c r="I808" s="30">
        <v>90.0192076086016</v>
      </c>
      <c r="J808" s="30">
        <v>89.39</v>
      </c>
      <c r="K808" s="22" t="s">
        <v>48</v>
      </c>
      <c r="L808" s="66" t="s">
        <v>261</v>
      </c>
      <c r="M808" s="67" t="s">
        <v>227</v>
      </c>
      <c r="N808" s="65" t="s">
        <v>51</v>
      </c>
      <c r="O808" s="68" t="s">
        <v>52</v>
      </c>
      <c r="P808" s="69"/>
      <c r="Q808" s="74"/>
      <c r="R808" s="77"/>
      <c r="S808" s="75"/>
      <c r="T808" s="78"/>
      <c r="U808" s="77"/>
      <c r="V808" s="28">
        <v>1.74320422458</v>
      </c>
      <c r="W808" s="29">
        <v>56900</v>
      </c>
      <c r="X808" s="26"/>
      <c r="Y808" s="46"/>
      <c r="Z808" s="25"/>
      <c r="AA808" s="43"/>
      <c r="AB808" s="91">
        <f t="shared" si="24"/>
        <v>4741.66666666667</v>
      </c>
      <c r="AC808" s="38">
        <f t="shared" si="25"/>
        <v>3319.16666666667</v>
      </c>
      <c r="AE808" s="1"/>
      <c r="AF808" s="1"/>
    </row>
    <row r="809" ht="15" customHeight="1" spans="1:32">
      <c r="A809" s="15">
        <v>804</v>
      </c>
      <c r="B809" s="15" t="s">
        <v>42</v>
      </c>
      <c r="C809" s="15" t="s">
        <v>1556</v>
      </c>
      <c r="D809" s="22" t="s">
        <v>1689</v>
      </c>
      <c r="E809" s="22" t="s">
        <v>1690</v>
      </c>
      <c r="F809" s="22" t="s">
        <v>46</v>
      </c>
      <c r="G809" s="22" t="s">
        <v>47</v>
      </c>
      <c r="H809" s="22" t="s">
        <v>7</v>
      </c>
      <c r="I809" s="30">
        <v>90.0192076086016</v>
      </c>
      <c r="J809" s="30">
        <v>89.39</v>
      </c>
      <c r="K809" s="22" t="s">
        <v>48</v>
      </c>
      <c r="L809" s="66" t="s">
        <v>50</v>
      </c>
      <c r="M809" s="67" t="s">
        <v>227</v>
      </c>
      <c r="N809" s="65" t="s">
        <v>51</v>
      </c>
      <c r="O809" s="68" t="s">
        <v>52</v>
      </c>
      <c r="P809" s="69"/>
      <c r="Q809" s="74"/>
      <c r="R809" s="77"/>
      <c r="S809" s="75"/>
      <c r="T809" s="78"/>
      <c r="U809" s="77"/>
      <c r="V809" s="28">
        <v>1.81435541742</v>
      </c>
      <c r="W809" s="29">
        <v>59200</v>
      </c>
      <c r="X809" s="26"/>
      <c r="Y809" s="46"/>
      <c r="Z809" s="25"/>
      <c r="AA809" s="43"/>
      <c r="AB809" s="91">
        <f t="shared" si="24"/>
        <v>4933.33333333333</v>
      </c>
      <c r="AC809" s="38">
        <f t="shared" si="25"/>
        <v>3453.33333333333</v>
      </c>
      <c r="AE809" s="1"/>
      <c r="AF809" s="1"/>
    </row>
    <row r="810" ht="15" customHeight="1" spans="1:29">
      <c r="A810" s="15">
        <v>805</v>
      </c>
      <c r="B810" s="15" t="s">
        <v>42</v>
      </c>
      <c r="C810" s="15" t="s">
        <v>1556</v>
      </c>
      <c r="D810" s="22" t="s">
        <v>1691</v>
      </c>
      <c r="E810" s="22" t="s">
        <v>1692</v>
      </c>
      <c r="F810" s="22" t="s">
        <v>57</v>
      </c>
      <c r="G810" s="22" t="s">
        <v>58</v>
      </c>
      <c r="H810" s="22" t="s">
        <v>10</v>
      </c>
      <c r="I810" s="30">
        <v>58.4064378623659</v>
      </c>
      <c r="J810" s="30">
        <v>57.97</v>
      </c>
      <c r="K810" s="22" t="s">
        <v>48</v>
      </c>
      <c r="L810" s="66" t="s">
        <v>50</v>
      </c>
      <c r="M810" s="67" t="s">
        <v>227</v>
      </c>
      <c r="N810" s="65" t="s">
        <v>51</v>
      </c>
      <c r="O810" s="68" t="s">
        <v>52</v>
      </c>
      <c r="P810" s="69"/>
      <c r="Q810" s="74"/>
      <c r="R810" s="77"/>
      <c r="S810" s="75"/>
      <c r="T810" s="78"/>
      <c r="U810" s="77"/>
      <c r="V810" s="28">
        <v>1.783011412</v>
      </c>
      <c r="W810" s="29">
        <v>37700</v>
      </c>
      <c r="X810" s="26"/>
      <c r="Y810" s="46"/>
      <c r="Z810" s="25"/>
      <c r="AA810" s="43"/>
      <c r="AB810" s="91">
        <f t="shared" si="24"/>
        <v>3141.66666666667</v>
      </c>
      <c r="AC810" s="38">
        <f t="shared" si="25"/>
        <v>2199.16666666667</v>
      </c>
    </row>
    <row r="811" ht="15" customHeight="1" spans="1:29">
      <c r="A811" s="15">
        <v>806</v>
      </c>
      <c r="B811" s="15" t="s">
        <v>42</v>
      </c>
      <c r="C811" s="15" t="s">
        <v>1556</v>
      </c>
      <c r="D811" s="22" t="s">
        <v>1693</v>
      </c>
      <c r="E811" s="22" t="s">
        <v>1694</v>
      </c>
      <c r="F811" s="22" t="s">
        <v>57</v>
      </c>
      <c r="G811" s="22" t="s">
        <v>58</v>
      </c>
      <c r="H811" s="22" t="s">
        <v>10</v>
      </c>
      <c r="I811" s="30">
        <v>58.4064378623659</v>
      </c>
      <c r="J811" s="30">
        <v>58</v>
      </c>
      <c r="K811" s="22" t="s">
        <v>48</v>
      </c>
      <c r="L811" s="66" t="s">
        <v>50</v>
      </c>
      <c r="M811" s="67" t="s">
        <v>227</v>
      </c>
      <c r="N811" s="65" t="s">
        <v>51</v>
      </c>
      <c r="O811" s="68" t="s">
        <v>52</v>
      </c>
      <c r="P811" s="69"/>
      <c r="Q811" s="74"/>
      <c r="R811" s="77"/>
      <c r="S811" s="75"/>
      <c r="T811" s="78"/>
      <c r="U811" s="77"/>
      <c r="V811" s="28">
        <v>1.782957904</v>
      </c>
      <c r="W811" s="29">
        <v>37700</v>
      </c>
      <c r="X811" s="26"/>
      <c r="Y811" s="46"/>
      <c r="Z811" s="25"/>
      <c r="AA811" s="43"/>
      <c r="AB811" s="91">
        <f t="shared" si="24"/>
        <v>3141.66666666667</v>
      </c>
      <c r="AC811" s="38">
        <f t="shared" si="25"/>
        <v>2199.16666666667</v>
      </c>
    </row>
    <row r="812" ht="15" customHeight="1" spans="1:29">
      <c r="A812" s="15">
        <v>807</v>
      </c>
      <c r="B812" s="15" t="s">
        <v>42</v>
      </c>
      <c r="C812" s="15" t="s">
        <v>1556</v>
      </c>
      <c r="D812" s="22" t="s">
        <v>1695</v>
      </c>
      <c r="E812" s="22" t="s">
        <v>1696</v>
      </c>
      <c r="F812" s="22" t="s">
        <v>57</v>
      </c>
      <c r="G812" s="22" t="s">
        <v>58</v>
      </c>
      <c r="H812" s="22" t="s">
        <v>10</v>
      </c>
      <c r="I812" s="30">
        <v>58.4064378623659</v>
      </c>
      <c r="J812" s="30">
        <v>58</v>
      </c>
      <c r="K812" s="22" t="s">
        <v>48</v>
      </c>
      <c r="L812" s="66" t="s">
        <v>50</v>
      </c>
      <c r="M812" s="67" t="s">
        <v>227</v>
      </c>
      <c r="N812" s="65" t="s">
        <v>51</v>
      </c>
      <c r="O812" s="68" t="s">
        <v>52</v>
      </c>
      <c r="P812" s="69"/>
      <c r="Q812" s="74"/>
      <c r="R812" s="77"/>
      <c r="S812" s="75"/>
      <c r="T812" s="78"/>
      <c r="U812" s="77"/>
      <c r="V812" s="28">
        <v>1.782957904</v>
      </c>
      <c r="W812" s="29">
        <v>37700</v>
      </c>
      <c r="X812" s="26"/>
      <c r="Y812" s="46"/>
      <c r="Z812" s="25"/>
      <c r="AA812" s="43"/>
      <c r="AB812" s="91">
        <f t="shared" si="24"/>
        <v>3141.66666666667</v>
      </c>
      <c r="AC812" s="38">
        <f t="shared" si="25"/>
        <v>2199.16666666667</v>
      </c>
    </row>
    <row r="813" ht="15" customHeight="1" spans="1:29">
      <c r="A813" s="15">
        <v>808</v>
      </c>
      <c r="B813" s="15" t="s">
        <v>42</v>
      </c>
      <c r="C813" s="15" t="s">
        <v>1556</v>
      </c>
      <c r="D813" s="22" t="s">
        <v>1697</v>
      </c>
      <c r="E813" s="22" t="s">
        <v>1698</v>
      </c>
      <c r="F813" s="22" t="s">
        <v>57</v>
      </c>
      <c r="G813" s="22" t="s">
        <v>58</v>
      </c>
      <c r="H813" s="22" t="s">
        <v>10</v>
      </c>
      <c r="I813" s="30">
        <v>58.4064378623659</v>
      </c>
      <c r="J813" s="30">
        <v>57.97</v>
      </c>
      <c r="K813" s="22" t="s">
        <v>48</v>
      </c>
      <c r="L813" s="66" t="s">
        <v>50</v>
      </c>
      <c r="M813" s="67" t="s">
        <v>227</v>
      </c>
      <c r="N813" s="65" t="s">
        <v>51</v>
      </c>
      <c r="O813" s="68" t="s">
        <v>52</v>
      </c>
      <c r="P813" s="69"/>
      <c r="Q813" s="74"/>
      <c r="R813" s="77"/>
      <c r="S813" s="75"/>
      <c r="T813" s="78"/>
      <c r="U813" s="77"/>
      <c r="V813" s="28">
        <v>1.783011412</v>
      </c>
      <c r="W813" s="29">
        <v>37700</v>
      </c>
      <c r="X813" s="26"/>
      <c r="Y813" s="46"/>
      <c r="Z813" s="25"/>
      <c r="AA813" s="43"/>
      <c r="AB813" s="91">
        <f t="shared" si="24"/>
        <v>3141.66666666667</v>
      </c>
      <c r="AC813" s="38">
        <f t="shared" si="25"/>
        <v>2199.16666666667</v>
      </c>
    </row>
    <row r="814" ht="15" customHeight="1" spans="1:32">
      <c r="A814" s="15">
        <v>809</v>
      </c>
      <c r="B814" s="15" t="s">
        <v>42</v>
      </c>
      <c r="C814" s="15" t="s">
        <v>1556</v>
      </c>
      <c r="D814" s="22" t="s">
        <v>1699</v>
      </c>
      <c r="E814" s="22" t="s">
        <v>1700</v>
      </c>
      <c r="F814" s="22" t="s">
        <v>71</v>
      </c>
      <c r="G814" s="22" t="s">
        <v>47</v>
      </c>
      <c r="H814" s="22" t="s">
        <v>7</v>
      </c>
      <c r="I814" s="30">
        <v>90.0192076086016</v>
      </c>
      <c r="J814" s="30">
        <v>89.39</v>
      </c>
      <c r="K814" s="22" t="s">
        <v>48</v>
      </c>
      <c r="L814" s="66" t="s">
        <v>50</v>
      </c>
      <c r="M814" s="67" t="s">
        <v>227</v>
      </c>
      <c r="N814" s="65" t="s">
        <v>51</v>
      </c>
      <c r="O814" s="68" t="s">
        <v>52</v>
      </c>
      <c r="P814" s="69"/>
      <c r="Q814" s="74"/>
      <c r="R814" s="77"/>
      <c r="S814" s="75"/>
      <c r="T814" s="78"/>
      <c r="U814" s="77"/>
      <c r="V814" s="28">
        <v>1.74320422458</v>
      </c>
      <c r="W814" s="29">
        <v>56900</v>
      </c>
      <c r="X814" s="26"/>
      <c r="Y814" s="46"/>
      <c r="Z814" s="25"/>
      <c r="AA814" s="43"/>
      <c r="AB814" s="91">
        <f t="shared" si="24"/>
        <v>4741.66666666667</v>
      </c>
      <c r="AC814" s="38">
        <f t="shared" si="25"/>
        <v>3319.16666666667</v>
      </c>
      <c r="AE814" s="1"/>
      <c r="AF814" s="1"/>
    </row>
    <row r="815" s="1" customFormat="1" ht="15" customHeight="1" spans="1:29">
      <c r="A815" s="15">
        <v>810</v>
      </c>
      <c r="B815" s="15" t="s">
        <v>42</v>
      </c>
      <c r="C815" s="15" t="s">
        <v>1701</v>
      </c>
      <c r="D815" s="22" t="s">
        <v>1702</v>
      </c>
      <c r="E815" s="22" t="s">
        <v>1703</v>
      </c>
      <c r="F815" s="22" t="s">
        <v>46</v>
      </c>
      <c r="G815" s="22" t="s">
        <v>429</v>
      </c>
      <c r="H815" s="22" t="s">
        <v>38</v>
      </c>
      <c r="I815" s="30">
        <v>48.7945701371571</v>
      </c>
      <c r="J815" s="30">
        <v>48.73</v>
      </c>
      <c r="K815" s="22" t="s">
        <v>48</v>
      </c>
      <c r="L815" s="66" t="s">
        <v>74</v>
      </c>
      <c r="M815" s="67" t="s">
        <v>50</v>
      </c>
      <c r="N815" s="65" t="s">
        <v>51</v>
      </c>
      <c r="O815" s="68" t="s">
        <v>52</v>
      </c>
      <c r="P815" s="69"/>
      <c r="Q815" s="74"/>
      <c r="R815" s="77"/>
      <c r="S815" s="75"/>
      <c r="T815" s="78"/>
      <c r="U815" s="77"/>
      <c r="V815" s="28">
        <v>1.72682119607962</v>
      </c>
      <c r="W815" s="29">
        <v>30700</v>
      </c>
      <c r="X815" s="26"/>
      <c r="Y815" s="46"/>
      <c r="Z815" s="25"/>
      <c r="AA815" s="43"/>
      <c r="AB815" s="91">
        <f t="shared" si="24"/>
        <v>2558.33333333333</v>
      </c>
      <c r="AC815" s="38">
        <f t="shared" si="25"/>
        <v>1790.83333333333</v>
      </c>
    </row>
    <row r="816" ht="15" customHeight="1" spans="1:29">
      <c r="A816" s="15">
        <v>811</v>
      </c>
      <c r="B816" s="15" t="s">
        <v>42</v>
      </c>
      <c r="C816" s="15" t="s">
        <v>1701</v>
      </c>
      <c r="D816" s="22" t="s">
        <v>1704</v>
      </c>
      <c r="E816" s="22" t="s">
        <v>1705</v>
      </c>
      <c r="F816" s="22" t="s">
        <v>57</v>
      </c>
      <c r="G816" s="22" t="s">
        <v>420</v>
      </c>
      <c r="H816" s="22" t="s">
        <v>10</v>
      </c>
      <c r="I816" s="30">
        <v>58.0834766209476</v>
      </c>
      <c r="J816" s="30">
        <v>58.01</v>
      </c>
      <c r="K816" s="22" t="s">
        <v>48</v>
      </c>
      <c r="L816" s="66" t="s">
        <v>74</v>
      </c>
      <c r="M816" s="67" t="s">
        <v>50</v>
      </c>
      <c r="N816" s="65" t="s">
        <v>51</v>
      </c>
      <c r="O816" s="68" t="s">
        <v>52</v>
      </c>
      <c r="P816" s="69"/>
      <c r="Q816" s="74"/>
      <c r="R816" s="77"/>
      <c r="S816" s="75"/>
      <c r="T816" s="78"/>
      <c r="U816" s="77"/>
      <c r="V816" s="28">
        <v>1.71162246528</v>
      </c>
      <c r="W816" s="29">
        <v>36200</v>
      </c>
      <c r="X816" s="26"/>
      <c r="Y816" s="46"/>
      <c r="Z816" s="25"/>
      <c r="AA816" s="43"/>
      <c r="AB816" s="91">
        <f t="shared" si="24"/>
        <v>3016.66666666667</v>
      </c>
      <c r="AC816" s="38">
        <f t="shared" si="25"/>
        <v>2111.66666666667</v>
      </c>
    </row>
    <row r="817" ht="15" customHeight="1" spans="1:29">
      <c r="A817" s="15">
        <v>812</v>
      </c>
      <c r="B817" s="15" t="s">
        <v>42</v>
      </c>
      <c r="C817" s="15" t="s">
        <v>1701</v>
      </c>
      <c r="D817" s="22" t="s">
        <v>1706</v>
      </c>
      <c r="E817" s="22" t="s">
        <v>1707</v>
      </c>
      <c r="F817" s="22" t="s">
        <v>57</v>
      </c>
      <c r="G817" s="22" t="s">
        <v>420</v>
      </c>
      <c r="H817" s="22" t="s">
        <v>10</v>
      </c>
      <c r="I817" s="30">
        <v>58.0834766209476</v>
      </c>
      <c r="J817" s="30">
        <v>58.01</v>
      </c>
      <c r="K817" s="22" t="s">
        <v>48</v>
      </c>
      <c r="L817" s="66" t="s">
        <v>74</v>
      </c>
      <c r="M817" s="67" t="s">
        <v>50</v>
      </c>
      <c r="N817" s="65" t="s">
        <v>51</v>
      </c>
      <c r="O817" s="68" t="s">
        <v>52</v>
      </c>
      <c r="P817" s="69"/>
      <c r="Q817" s="74"/>
      <c r="R817" s="77"/>
      <c r="S817" s="75"/>
      <c r="T817" s="78"/>
      <c r="U817" s="77"/>
      <c r="V817" s="28">
        <v>1.71162246528</v>
      </c>
      <c r="W817" s="29">
        <v>36200</v>
      </c>
      <c r="X817" s="26"/>
      <c r="Y817" s="46"/>
      <c r="Z817" s="25"/>
      <c r="AA817" s="43"/>
      <c r="AB817" s="91">
        <f t="shared" si="24"/>
        <v>3016.66666666667</v>
      </c>
      <c r="AC817" s="38">
        <f t="shared" si="25"/>
        <v>2111.66666666667</v>
      </c>
    </row>
    <row r="818" ht="15" customHeight="1" spans="1:29">
      <c r="A818" s="15">
        <v>813</v>
      </c>
      <c r="B818" s="15" t="s">
        <v>42</v>
      </c>
      <c r="C818" s="15" t="s">
        <v>1701</v>
      </c>
      <c r="D818" s="22" t="s">
        <v>1708</v>
      </c>
      <c r="E818" s="22" t="s">
        <v>1709</v>
      </c>
      <c r="F818" s="22" t="s">
        <v>57</v>
      </c>
      <c r="G818" s="22" t="s">
        <v>420</v>
      </c>
      <c r="H818" s="22" t="s">
        <v>10</v>
      </c>
      <c r="I818" s="30">
        <v>58.0834766209476</v>
      </c>
      <c r="J818" s="30">
        <v>58.01</v>
      </c>
      <c r="K818" s="22" t="s">
        <v>48</v>
      </c>
      <c r="L818" s="66" t="s">
        <v>74</v>
      </c>
      <c r="M818" s="67" t="s">
        <v>50</v>
      </c>
      <c r="N818" s="65" t="s">
        <v>51</v>
      </c>
      <c r="O818" s="68" t="s">
        <v>52</v>
      </c>
      <c r="P818" s="69"/>
      <c r="Q818" s="74"/>
      <c r="R818" s="77"/>
      <c r="S818" s="75"/>
      <c r="T818" s="78"/>
      <c r="U818" s="77"/>
      <c r="V818" s="28">
        <v>1.71162246528</v>
      </c>
      <c r="W818" s="29">
        <v>36200</v>
      </c>
      <c r="X818" s="26"/>
      <c r="Y818" s="46"/>
      <c r="Z818" s="25"/>
      <c r="AA818" s="43"/>
      <c r="AB818" s="91">
        <f t="shared" si="24"/>
        <v>3016.66666666667</v>
      </c>
      <c r="AC818" s="38">
        <f t="shared" si="25"/>
        <v>2111.66666666667</v>
      </c>
    </row>
    <row r="819" ht="15" customHeight="1" spans="1:29">
      <c r="A819" s="15">
        <v>814</v>
      </c>
      <c r="B819" s="15" t="s">
        <v>42</v>
      </c>
      <c r="C819" s="15" t="s">
        <v>1701</v>
      </c>
      <c r="D819" s="22" t="s">
        <v>1710</v>
      </c>
      <c r="E819" s="22" t="s">
        <v>1711</v>
      </c>
      <c r="F819" s="22" t="s">
        <v>57</v>
      </c>
      <c r="G819" s="22" t="s">
        <v>420</v>
      </c>
      <c r="H819" s="22" t="s">
        <v>10</v>
      </c>
      <c r="I819" s="30">
        <v>58.0834766209476</v>
      </c>
      <c r="J819" s="30">
        <v>58.01</v>
      </c>
      <c r="K819" s="22" t="s">
        <v>48</v>
      </c>
      <c r="L819" s="66" t="s">
        <v>74</v>
      </c>
      <c r="M819" s="67" t="s">
        <v>50</v>
      </c>
      <c r="N819" s="65" t="s">
        <v>51</v>
      </c>
      <c r="O819" s="68" t="s">
        <v>52</v>
      </c>
      <c r="P819" s="69"/>
      <c r="Q819" s="74"/>
      <c r="R819" s="77"/>
      <c r="S819" s="75"/>
      <c r="T819" s="78"/>
      <c r="U819" s="77"/>
      <c r="V819" s="28">
        <v>1.71162246528</v>
      </c>
      <c r="W819" s="29">
        <v>36200</v>
      </c>
      <c r="X819" s="26"/>
      <c r="Y819" s="46"/>
      <c r="Z819" s="25"/>
      <c r="AA819" s="43"/>
      <c r="AB819" s="91">
        <f t="shared" si="24"/>
        <v>3016.66666666667</v>
      </c>
      <c r="AC819" s="38">
        <f t="shared" si="25"/>
        <v>2111.66666666667</v>
      </c>
    </row>
    <row r="820" ht="15" customHeight="1" spans="1:29">
      <c r="A820" s="15">
        <v>815</v>
      </c>
      <c r="B820" s="15" t="s">
        <v>42</v>
      </c>
      <c r="C820" s="15" t="s">
        <v>1701</v>
      </c>
      <c r="D820" s="22" t="s">
        <v>1712</v>
      </c>
      <c r="E820" s="22" t="s">
        <v>1713</v>
      </c>
      <c r="F820" s="22" t="s">
        <v>57</v>
      </c>
      <c r="G820" s="22" t="s">
        <v>420</v>
      </c>
      <c r="H820" s="22" t="s">
        <v>10</v>
      </c>
      <c r="I820" s="30">
        <v>58.0834766209476</v>
      </c>
      <c r="J820" s="30">
        <v>58.01</v>
      </c>
      <c r="K820" s="22" t="s">
        <v>48</v>
      </c>
      <c r="L820" s="66" t="s">
        <v>74</v>
      </c>
      <c r="M820" s="67" t="s">
        <v>50</v>
      </c>
      <c r="N820" s="65" t="s">
        <v>51</v>
      </c>
      <c r="O820" s="68" t="s">
        <v>52</v>
      </c>
      <c r="P820" s="69"/>
      <c r="Q820" s="74"/>
      <c r="R820" s="77"/>
      <c r="S820" s="75"/>
      <c r="T820" s="78"/>
      <c r="U820" s="77"/>
      <c r="V820" s="28">
        <v>1.71162246528</v>
      </c>
      <c r="W820" s="29">
        <v>36200</v>
      </c>
      <c r="X820" s="26"/>
      <c r="Y820" s="46"/>
      <c r="Z820" s="25"/>
      <c r="AA820" s="43"/>
      <c r="AB820" s="91">
        <f t="shared" si="24"/>
        <v>3016.66666666667</v>
      </c>
      <c r="AC820" s="38">
        <f t="shared" si="25"/>
        <v>2111.66666666667</v>
      </c>
    </row>
    <row r="821" ht="15" customHeight="1" spans="1:29">
      <c r="A821" s="15">
        <v>816</v>
      </c>
      <c r="B821" s="15" t="s">
        <v>42</v>
      </c>
      <c r="C821" s="15" t="s">
        <v>1701</v>
      </c>
      <c r="D821" s="22" t="s">
        <v>1714</v>
      </c>
      <c r="E821" s="22" t="s">
        <v>1715</v>
      </c>
      <c r="F821" s="22" t="s">
        <v>57</v>
      </c>
      <c r="G821" s="22" t="s">
        <v>420</v>
      </c>
      <c r="H821" s="22" t="s">
        <v>10</v>
      </c>
      <c r="I821" s="30">
        <v>58.0834766209476</v>
      </c>
      <c r="J821" s="30">
        <v>58.01</v>
      </c>
      <c r="K821" s="22" t="s">
        <v>48</v>
      </c>
      <c r="L821" s="66" t="s">
        <v>74</v>
      </c>
      <c r="M821" s="67" t="s">
        <v>50</v>
      </c>
      <c r="N821" s="65" t="s">
        <v>51</v>
      </c>
      <c r="O821" s="68" t="s">
        <v>52</v>
      </c>
      <c r="P821" s="69"/>
      <c r="Q821" s="74"/>
      <c r="R821" s="77"/>
      <c r="S821" s="75"/>
      <c r="T821" s="78"/>
      <c r="U821" s="77"/>
      <c r="V821" s="28">
        <v>1.71162246528</v>
      </c>
      <c r="W821" s="29">
        <v>36200</v>
      </c>
      <c r="X821" s="26"/>
      <c r="Y821" s="46"/>
      <c r="Z821" s="25"/>
      <c r="AA821" s="43"/>
      <c r="AB821" s="91">
        <f t="shared" si="24"/>
        <v>3016.66666666667</v>
      </c>
      <c r="AC821" s="38">
        <f t="shared" si="25"/>
        <v>2111.66666666667</v>
      </c>
    </row>
    <row r="822" ht="15" customHeight="1" spans="1:32">
      <c r="A822" s="15">
        <v>817</v>
      </c>
      <c r="B822" s="15" t="s">
        <v>42</v>
      </c>
      <c r="C822" s="15" t="s">
        <v>1701</v>
      </c>
      <c r="D822" s="22" t="s">
        <v>1716</v>
      </c>
      <c r="E822" s="22" t="s">
        <v>1717</v>
      </c>
      <c r="F822" s="22" t="s">
        <v>71</v>
      </c>
      <c r="G822" s="22" t="s">
        <v>429</v>
      </c>
      <c r="H822" s="22" t="s">
        <v>38</v>
      </c>
      <c r="I822" s="30">
        <v>48.7945701371571</v>
      </c>
      <c r="J822" s="30">
        <v>48.73</v>
      </c>
      <c r="K822" s="22" t="s">
        <v>48</v>
      </c>
      <c r="L822" s="66" t="s">
        <v>74</v>
      </c>
      <c r="M822" s="67" t="s">
        <v>50</v>
      </c>
      <c r="N822" s="65" t="s">
        <v>51</v>
      </c>
      <c r="O822" s="68" t="s">
        <v>52</v>
      </c>
      <c r="P822" s="69"/>
      <c r="Q822" s="74"/>
      <c r="R822" s="77"/>
      <c r="S822" s="75"/>
      <c r="T822" s="78"/>
      <c r="U822" s="77"/>
      <c r="V822" s="28">
        <v>1.65910271780198</v>
      </c>
      <c r="W822" s="29">
        <v>29500</v>
      </c>
      <c r="X822" s="26"/>
      <c r="Y822" s="46"/>
      <c r="Z822" s="25"/>
      <c r="AA822" s="43"/>
      <c r="AB822" s="91">
        <f t="shared" si="24"/>
        <v>2458.33333333333</v>
      </c>
      <c r="AC822" s="38">
        <f t="shared" si="25"/>
        <v>1720.83333333333</v>
      </c>
      <c r="AE822" s="1"/>
      <c r="AF822" s="1"/>
    </row>
    <row r="823" ht="15" customHeight="1" spans="1:32">
      <c r="A823" s="15">
        <v>818</v>
      </c>
      <c r="B823" s="15" t="s">
        <v>42</v>
      </c>
      <c r="C823" s="15" t="s">
        <v>1701</v>
      </c>
      <c r="D823" s="22" t="s">
        <v>1718</v>
      </c>
      <c r="E823" s="22" t="s">
        <v>1719</v>
      </c>
      <c r="F823" s="22" t="s">
        <v>46</v>
      </c>
      <c r="G823" s="22" t="s">
        <v>429</v>
      </c>
      <c r="H823" s="22" t="s">
        <v>38</v>
      </c>
      <c r="I823" s="30">
        <v>48.7945701371571</v>
      </c>
      <c r="J823" s="30">
        <v>48.73</v>
      </c>
      <c r="K823" s="22" t="s">
        <v>48</v>
      </c>
      <c r="L823" s="66" t="s">
        <v>91</v>
      </c>
      <c r="M823" s="67" t="s">
        <v>50</v>
      </c>
      <c r="N823" s="65" t="s">
        <v>51</v>
      </c>
      <c r="O823" s="68" t="s">
        <v>52</v>
      </c>
      <c r="P823" s="69"/>
      <c r="Q823" s="74"/>
      <c r="R823" s="77"/>
      <c r="S823" s="75"/>
      <c r="T823" s="78"/>
      <c r="U823" s="77"/>
      <c r="V823" s="28">
        <v>1.76279663766461</v>
      </c>
      <c r="W823" s="29">
        <v>31400</v>
      </c>
      <c r="X823" s="26"/>
      <c r="Y823" s="46"/>
      <c r="Z823" s="25"/>
      <c r="AA823" s="43"/>
      <c r="AB823" s="91">
        <f t="shared" si="24"/>
        <v>2616.66666666667</v>
      </c>
      <c r="AC823" s="38">
        <f t="shared" si="25"/>
        <v>1831.66666666667</v>
      </c>
      <c r="AE823" s="1"/>
      <c r="AF823" s="1"/>
    </row>
    <row r="824" ht="15" customHeight="1" spans="1:29">
      <c r="A824" s="15">
        <v>819</v>
      </c>
      <c r="B824" s="15" t="s">
        <v>42</v>
      </c>
      <c r="C824" s="15" t="s">
        <v>1701</v>
      </c>
      <c r="D824" s="22" t="s">
        <v>1720</v>
      </c>
      <c r="E824" s="22" t="s">
        <v>1721</v>
      </c>
      <c r="F824" s="22" t="s">
        <v>57</v>
      </c>
      <c r="G824" s="22" t="s">
        <v>420</v>
      </c>
      <c r="H824" s="22" t="s">
        <v>10</v>
      </c>
      <c r="I824" s="30">
        <v>58.0834766209476</v>
      </c>
      <c r="J824" s="30">
        <v>58.01</v>
      </c>
      <c r="K824" s="22" t="s">
        <v>48</v>
      </c>
      <c r="L824" s="66" t="s">
        <v>91</v>
      </c>
      <c r="M824" s="67" t="s">
        <v>50</v>
      </c>
      <c r="N824" s="65" t="s">
        <v>51</v>
      </c>
      <c r="O824" s="68" t="s">
        <v>52</v>
      </c>
      <c r="P824" s="69"/>
      <c r="Q824" s="74"/>
      <c r="R824" s="77"/>
      <c r="S824" s="75"/>
      <c r="T824" s="78"/>
      <c r="U824" s="77"/>
      <c r="V824" s="28">
        <v>1.74728126664</v>
      </c>
      <c r="W824" s="29">
        <v>37000</v>
      </c>
      <c r="X824" s="26"/>
      <c r="Y824" s="46"/>
      <c r="Z824" s="25"/>
      <c r="AA824" s="43"/>
      <c r="AB824" s="91">
        <f t="shared" si="24"/>
        <v>3083.33333333333</v>
      </c>
      <c r="AC824" s="38">
        <f t="shared" si="25"/>
        <v>2158.33333333333</v>
      </c>
    </row>
    <row r="825" ht="15" customHeight="1" spans="1:29">
      <c r="A825" s="15">
        <v>820</v>
      </c>
      <c r="B825" s="15" t="s">
        <v>42</v>
      </c>
      <c r="C825" s="15" t="s">
        <v>1701</v>
      </c>
      <c r="D825" s="22" t="s">
        <v>1722</v>
      </c>
      <c r="E825" s="22" t="s">
        <v>1723</v>
      </c>
      <c r="F825" s="22" t="s">
        <v>57</v>
      </c>
      <c r="G825" s="22" t="s">
        <v>420</v>
      </c>
      <c r="H825" s="22" t="s">
        <v>10</v>
      </c>
      <c r="I825" s="30">
        <v>58.0834766209476</v>
      </c>
      <c r="J825" s="30">
        <v>58.01</v>
      </c>
      <c r="K825" s="22" t="s">
        <v>48</v>
      </c>
      <c r="L825" s="66" t="s">
        <v>91</v>
      </c>
      <c r="M825" s="67" t="s">
        <v>50</v>
      </c>
      <c r="N825" s="65" t="s">
        <v>51</v>
      </c>
      <c r="O825" s="68" t="s">
        <v>52</v>
      </c>
      <c r="P825" s="69"/>
      <c r="Q825" s="74"/>
      <c r="R825" s="77"/>
      <c r="S825" s="75"/>
      <c r="T825" s="78"/>
      <c r="U825" s="77"/>
      <c r="V825" s="28">
        <v>1.74728126664</v>
      </c>
      <c r="W825" s="29">
        <v>37000</v>
      </c>
      <c r="X825" s="26"/>
      <c r="Y825" s="46"/>
      <c r="Z825" s="25"/>
      <c r="AA825" s="43"/>
      <c r="AB825" s="91">
        <f t="shared" si="24"/>
        <v>3083.33333333333</v>
      </c>
      <c r="AC825" s="38">
        <f t="shared" si="25"/>
        <v>2158.33333333333</v>
      </c>
    </row>
    <row r="826" ht="15" customHeight="1" spans="1:29">
      <c r="A826" s="15">
        <v>821</v>
      </c>
      <c r="B826" s="15" t="s">
        <v>42</v>
      </c>
      <c r="C826" s="15" t="s">
        <v>1701</v>
      </c>
      <c r="D826" s="22" t="s">
        <v>1724</v>
      </c>
      <c r="E826" s="22" t="s">
        <v>1725</v>
      </c>
      <c r="F826" s="22" t="s">
        <v>57</v>
      </c>
      <c r="G826" s="22" t="s">
        <v>420</v>
      </c>
      <c r="H826" s="22" t="s">
        <v>10</v>
      </c>
      <c r="I826" s="30">
        <v>58.0834766209476</v>
      </c>
      <c r="J826" s="30">
        <v>58.01</v>
      </c>
      <c r="K826" s="22" t="s">
        <v>48</v>
      </c>
      <c r="L826" s="66" t="s">
        <v>91</v>
      </c>
      <c r="M826" s="67" t="s">
        <v>50</v>
      </c>
      <c r="N826" s="65" t="s">
        <v>51</v>
      </c>
      <c r="O826" s="68" t="s">
        <v>52</v>
      </c>
      <c r="P826" s="69"/>
      <c r="Q826" s="74"/>
      <c r="R826" s="77"/>
      <c r="S826" s="75"/>
      <c r="T826" s="78"/>
      <c r="U826" s="77"/>
      <c r="V826" s="28">
        <v>1.74728126664</v>
      </c>
      <c r="W826" s="29">
        <v>37000</v>
      </c>
      <c r="X826" s="26"/>
      <c r="Y826" s="46"/>
      <c r="Z826" s="25"/>
      <c r="AA826" s="43"/>
      <c r="AB826" s="91">
        <f t="shared" si="24"/>
        <v>3083.33333333333</v>
      </c>
      <c r="AC826" s="38">
        <f t="shared" si="25"/>
        <v>2158.33333333333</v>
      </c>
    </row>
    <row r="827" ht="15" customHeight="1" spans="1:29">
      <c r="A827" s="15">
        <v>822</v>
      </c>
      <c r="B827" s="15" t="s">
        <v>42</v>
      </c>
      <c r="C827" s="15" t="s">
        <v>1701</v>
      </c>
      <c r="D827" s="22" t="s">
        <v>1726</v>
      </c>
      <c r="E827" s="22" t="s">
        <v>1727</v>
      </c>
      <c r="F827" s="22" t="s">
        <v>57</v>
      </c>
      <c r="G827" s="22" t="s">
        <v>420</v>
      </c>
      <c r="H827" s="22" t="s">
        <v>10</v>
      </c>
      <c r="I827" s="30">
        <v>58.0834766209476</v>
      </c>
      <c r="J827" s="30">
        <v>58.01</v>
      </c>
      <c r="K827" s="22" t="s">
        <v>48</v>
      </c>
      <c r="L827" s="66" t="s">
        <v>91</v>
      </c>
      <c r="M827" s="67" t="s">
        <v>50</v>
      </c>
      <c r="N827" s="65" t="s">
        <v>51</v>
      </c>
      <c r="O827" s="68" t="s">
        <v>52</v>
      </c>
      <c r="P827" s="69"/>
      <c r="Q827" s="74"/>
      <c r="R827" s="77"/>
      <c r="S827" s="75"/>
      <c r="T827" s="78"/>
      <c r="U827" s="77"/>
      <c r="V827" s="28">
        <v>1.74728126664</v>
      </c>
      <c r="W827" s="29">
        <v>37000</v>
      </c>
      <c r="X827" s="26"/>
      <c r="Y827" s="46"/>
      <c r="Z827" s="25"/>
      <c r="AA827" s="43"/>
      <c r="AB827" s="91">
        <f t="shared" si="24"/>
        <v>3083.33333333333</v>
      </c>
      <c r="AC827" s="38">
        <f t="shared" si="25"/>
        <v>2158.33333333333</v>
      </c>
    </row>
    <row r="828" ht="15" customHeight="1" spans="1:29">
      <c r="A828" s="15">
        <v>823</v>
      </c>
      <c r="B828" s="15" t="s">
        <v>42</v>
      </c>
      <c r="C828" s="15" t="s">
        <v>1701</v>
      </c>
      <c r="D828" s="22" t="s">
        <v>1728</v>
      </c>
      <c r="E828" s="22" t="s">
        <v>1729</v>
      </c>
      <c r="F828" s="22" t="s">
        <v>57</v>
      </c>
      <c r="G828" s="22" t="s">
        <v>420</v>
      </c>
      <c r="H828" s="22" t="s">
        <v>10</v>
      </c>
      <c r="I828" s="30">
        <v>58.0834766209476</v>
      </c>
      <c r="J828" s="30">
        <v>58.01</v>
      </c>
      <c r="K828" s="22" t="s">
        <v>48</v>
      </c>
      <c r="L828" s="66" t="s">
        <v>91</v>
      </c>
      <c r="M828" s="67" t="s">
        <v>50</v>
      </c>
      <c r="N828" s="65" t="s">
        <v>51</v>
      </c>
      <c r="O828" s="68" t="s">
        <v>52</v>
      </c>
      <c r="P828" s="69"/>
      <c r="Q828" s="74"/>
      <c r="R828" s="77"/>
      <c r="S828" s="75"/>
      <c r="T828" s="78"/>
      <c r="U828" s="77"/>
      <c r="V828" s="28">
        <v>1.74728126664</v>
      </c>
      <c r="W828" s="29">
        <v>37000</v>
      </c>
      <c r="X828" s="26"/>
      <c r="Y828" s="46"/>
      <c r="Z828" s="25"/>
      <c r="AA828" s="43"/>
      <c r="AB828" s="91">
        <f t="shared" si="24"/>
        <v>3083.33333333333</v>
      </c>
      <c r="AC828" s="38">
        <f t="shared" si="25"/>
        <v>2158.33333333333</v>
      </c>
    </row>
    <row r="829" ht="15" customHeight="1" spans="1:29">
      <c r="A829" s="15">
        <v>824</v>
      </c>
      <c r="B829" s="15" t="s">
        <v>42</v>
      </c>
      <c r="C829" s="15" t="s">
        <v>1701</v>
      </c>
      <c r="D829" s="22" t="s">
        <v>1730</v>
      </c>
      <c r="E829" s="22" t="s">
        <v>1731</v>
      </c>
      <c r="F829" s="22" t="s">
        <v>57</v>
      </c>
      <c r="G829" s="22" t="s">
        <v>420</v>
      </c>
      <c r="H829" s="22" t="s">
        <v>10</v>
      </c>
      <c r="I829" s="30">
        <v>58.0834766209476</v>
      </c>
      <c r="J829" s="30">
        <v>58.01</v>
      </c>
      <c r="K829" s="22" t="s">
        <v>48</v>
      </c>
      <c r="L829" s="66" t="s">
        <v>91</v>
      </c>
      <c r="M829" s="67" t="s">
        <v>50</v>
      </c>
      <c r="N829" s="65" t="s">
        <v>51</v>
      </c>
      <c r="O829" s="68" t="s">
        <v>52</v>
      </c>
      <c r="P829" s="69"/>
      <c r="Q829" s="74"/>
      <c r="R829" s="77"/>
      <c r="S829" s="75"/>
      <c r="T829" s="78"/>
      <c r="U829" s="77"/>
      <c r="V829" s="28">
        <v>1.74728126664</v>
      </c>
      <c r="W829" s="29">
        <v>37000</v>
      </c>
      <c r="X829" s="26"/>
      <c r="Y829" s="46"/>
      <c r="Z829" s="25"/>
      <c r="AA829" s="43"/>
      <c r="AB829" s="91">
        <f t="shared" si="24"/>
        <v>3083.33333333333</v>
      </c>
      <c r="AC829" s="38">
        <f t="shared" si="25"/>
        <v>2158.33333333333</v>
      </c>
    </row>
    <row r="830" ht="15" customHeight="1" spans="1:32">
      <c r="A830" s="15">
        <v>825</v>
      </c>
      <c r="B830" s="15" t="s">
        <v>42</v>
      </c>
      <c r="C830" s="15" t="s">
        <v>1701</v>
      </c>
      <c r="D830" s="22" t="s">
        <v>1732</v>
      </c>
      <c r="E830" s="22" t="s">
        <v>1733</v>
      </c>
      <c r="F830" s="22" t="s">
        <v>71</v>
      </c>
      <c r="G830" s="22" t="s">
        <v>429</v>
      </c>
      <c r="H830" s="22" t="s">
        <v>38</v>
      </c>
      <c r="I830" s="30">
        <v>48.7945701371571</v>
      </c>
      <c r="J830" s="30">
        <v>48.73</v>
      </c>
      <c r="K830" s="22" t="s">
        <v>48</v>
      </c>
      <c r="L830" s="66" t="s">
        <v>91</v>
      </c>
      <c r="M830" s="67" t="s">
        <v>50</v>
      </c>
      <c r="N830" s="65" t="s">
        <v>51</v>
      </c>
      <c r="O830" s="68" t="s">
        <v>52</v>
      </c>
      <c r="P830" s="69"/>
      <c r="Q830" s="74"/>
      <c r="R830" s="77"/>
      <c r="S830" s="75"/>
      <c r="T830" s="78"/>
      <c r="U830" s="77"/>
      <c r="V830" s="28">
        <v>1.69366735775619</v>
      </c>
      <c r="W830" s="29">
        <v>30100</v>
      </c>
      <c r="X830" s="26"/>
      <c r="Y830" s="46"/>
      <c r="Z830" s="25"/>
      <c r="AA830" s="43"/>
      <c r="AB830" s="91">
        <f t="shared" si="24"/>
        <v>2508.33333333333</v>
      </c>
      <c r="AC830" s="38">
        <f t="shared" si="25"/>
        <v>1755.83333333333</v>
      </c>
      <c r="AE830" s="1"/>
      <c r="AF830" s="1"/>
    </row>
    <row r="831" ht="15" customHeight="1" spans="1:32">
      <c r="A831" s="15">
        <v>826</v>
      </c>
      <c r="B831" s="15" t="s">
        <v>42</v>
      </c>
      <c r="C831" s="15" t="s">
        <v>1701</v>
      </c>
      <c r="D831" s="22" t="s">
        <v>1734</v>
      </c>
      <c r="E831" s="22" t="s">
        <v>1735</v>
      </c>
      <c r="F831" s="22" t="s">
        <v>46</v>
      </c>
      <c r="G831" s="22" t="s">
        <v>429</v>
      </c>
      <c r="H831" s="22" t="s">
        <v>38</v>
      </c>
      <c r="I831" s="30">
        <v>48.7945701371571</v>
      </c>
      <c r="J831" s="30">
        <v>48.73</v>
      </c>
      <c r="K831" s="22" t="s">
        <v>48</v>
      </c>
      <c r="L831" s="66" t="s">
        <v>108</v>
      </c>
      <c r="M831" s="67" t="s">
        <v>50</v>
      </c>
      <c r="N831" s="65" t="s">
        <v>51</v>
      </c>
      <c r="O831" s="68" t="s">
        <v>52</v>
      </c>
      <c r="P831" s="69"/>
      <c r="Q831" s="74"/>
      <c r="R831" s="77"/>
      <c r="S831" s="75"/>
      <c r="T831" s="78"/>
      <c r="U831" s="77"/>
      <c r="V831" s="28">
        <v>1.76279663766461</v>
      </c>
      <c r="W831" s="29">
        <v>31400</v>
      </c>
      <c r="X831" s="26"/>
      <c r="Y831" s="46"/>
      <c r="Z831" s="25"/>
      <c r="AA831" s="43"/>
      <c r="AB831" s="91">
        <f t="shared" si="24"/>
        <v>2616.66666666667</v>
      </c>
      <c r="AC831" s="38">
        <f t="shared" si="25"/>
        <v>1831.66666666667</v>
      </c>
      <c r="AE831" s="1"/>
      <c r="AF831" s="1"/>
    </row>
    <row r="832" ht="15" customHeight="1" spans="1:29">
      <c r="A832" s="15">
        <v>827</v>
      </c>
      <c r="B832" s="15" t="s">
        <v>42</v>
      </c>
      <c r="C832" s="15" t="s">
        <v>1701</v>
      </c>
      <c r="D832" s="22" t="s">
        <v>1736</v>
      </c>
      <c r="E832" s="22" t="s">
        <v>1737</v>
      </c>
      <c r="F832" s="22" t="s">
        <v>57</v>
      </c>
      <c r="G832" s="22" t="s">
        <v>420</v>
      </c>
      <c r="H832" s="22" t="s">
        <v>10</v>
      </c>
      <c r="I832" s="30">
        <v>58.0834766209476</v>
      </c>
      <c r="J832" s="30">
        <v>58.01</v>
      </c>
      <c r="K832" s="22" t="s">
        <v>48</v>
      </c>
      <c r="L832" s="66" t="s">
        <v>108</v>
      </c>
      <c r="M832" s="67" t="s">
        <v>50</v>
      </c>
      <c r="N832" s="65" t="s">
        <v>51</v>
      </c>
      <c r="O832" s="68" t="s">
        <v>52</v>
      </c>
      <c r="P832" s="69"/>
      <c r="Q832" s="74"/>
      <c r="R832" s="77"/>
      <c r="S832" s="75"/>
      <c r="T832" s="78"/>
      <c r="U832" s="77"/>
      <c r="V832" s="28">
        <v>1.74728126664</v>
      </c>
      <c r="W832" s="29">
        <v>37000</v>
      </c>
      <c r="X832" s="26"/>
      <c r="Y832" s="46"/>
      <c r="Z832" s="25"/>
      <c r="AA832" s="43"/>
      <c r="AB832" s="91">
        <f t="shared" si="24"/>
        <v>3083.33333333333</v>
      </c>
      <c r="AC832" s="38">
        <f t="shared" si="25"/>
        <v>2158.33333333333</v>
      </c>
    </row>
    <row r="833" ht="15" customHeight="1" spans="1:29">
      <c r="A833" s="15">
        <v>828</v>
      </c>
      <c r="B833" s="15" t="s">
        <v>42</v>
      </c>
      <c r="C833" s="15" t="s">
        <v>1701</v>
      </c>
      <c r="D833" s="22" t="s">
        <v>1738</v>
      </c>
      <c r="E833" s="22" t="s">
        <v>1739</v>
      </c>
      <c r="F833" s="22" t="s">
        <v>57</v>
      </c>
      <c r="G833" s="22" t="s">
        <v>420</v>
      </c>
      <c r="H833" s="22" t="s">
        <v>10</v>
      </c>
      <c r="I833" s="30">
        <v>58.0834766209476</v>
      </c>
      <c r="J833" s="30">
        <v>58.01</v>
      </c>
      <c r="K833" s="22" t="s">
        <v>48</v>
      </c>
      <c r="L833" s="66" t="s">
        <v>108</v>
      </c>
      <c r="M833" s="67" t="s">
        <v>50</v>
      </c>
      <c r="N833" s="65" t="s">
        <v>51</v>
      </c>
      <c r="O833" s="68" t="s">
        <v>52</v>
      </c>
      <c r="P833" s="69"/>
      <c r="Q833" s="74"/>
      <c r="R833" s="77"/>
      <c r="S833" s="75"/>
      <c r="T833" s="78"/>
      <c r="U833" s="77"/>
      <c r="V833" s="28">
        <v>1.74728126664</v>
      </c>
      <c r="W833" s="29">
        <v>37000</v>
      </c>
      <c r="X833" s="26"/>
      <c r="Y833" s="46"/>
      <c r="Z833" s="25"/>
      <c r="AA833" s="43"/>
      <c r="AB833" s="91">
        <f t="shared" si="24"/>
        <v>3083.33333333333</v>
      </c>
      <c r="AC833" s="38">
        <f t="shared" si="25"/>
        <v>2158.33333333333</v>
      </c>
    </row>
    <row r="834" ht="15" customHeight="1" spans="1:29">
      <c r="A834" s="15">
        <v>829</v>
      </c>
      <c r="B834" s="15" t="s">
        <v>42</v>
      </c>
      <c r="C834" s="15" t="s">
        <v>1701</v>
      </c>
      <c r="D834" s="22" t="s">
        <v>1740</v>
      </c>
      <c r="E834" s="22" t="s">
        <v>1741</v>
      </c>
      <c r="F834" s="22" t="s">
        <v>57</v>
      </c>
      <c r="G834" s="22" t="s">
        <v>420</v>
      </c>
      <c r="H834" s="22" t="s">
        <v>10</v>
      </c>
      <c r="I834" s="30">
        <v>58.0834766209476</v>
      </c>
      <c r="J834" s="30">
        <v>58.01</v>
      </c>
      <c r="K834" s="22" t="s">
        <v>48</v>
      </c>
      <c r="L834" s="66" t="s">
        <v>108</v>
      </c>
      <c r="M834" s="67" t="s">
        <v>50</v>
      </c>
      <c r="N834" s="65" t="s">
        <v>51</v>
      </c>
      <c r="O834" s="68" t="s">
        <v>52</v>
      </c>
      <c r="P834" s="69"/>
      <c r="Q834" s="74"/>
      <c r="R834" s="77"/>
      <c r="S834" s="75"/>
      <c r="T834" s="78"/>
      <c r="U834" s="77"/>
      <c r="V834" s="28">
        <v>1.74728126664</v>
      </c>
      <c r="W834" s="29">
        <v>37000</v>
      </c>
      <c r="X834" s="26"/>
      <c r="Y834" s="46"/>
      <c r="Z834" s="25"/>
      <c r="AA834" s="43"/>
      <c r="AB834" s="91">
        <f t="shared" si="24"/>
        <v>3083.33333333333</v>
      </c>
      <c r="AC834" s="38">
        <f t="shared" si="25"/>
        <v>2158.33333333333</v>
      </c>
    </row>
    <row r="835" ht="15" customHeight="1" spans="1:29">
      <c r="A835" s="15">
        <v>830</v>
      </c>
      <c r="B835" s="15" t="s">
        <v>42</v>
      </c>
      <c r="C835" s="15" t="s">
        <v>1701</v>
      </c>
      <c r="D835" s="22" t="s">
        <v>1742</v>
      </c>
      <c r="E835" s="22" t="s">
        <v>1743</v>
      </c>
      <c r="F835" s="22" t="s">
        <v>57</v>
      </c>
      <c r="G835" s="22" t="s">
        <v>420</v>
      </c>
      <c r="H835" s="22" t="s">
        <v>10</v>
      </c>
      <c r="I835" s="30">
        <v>58.0834766209476</v>
      </c>
      <c r="J835" s="30">
        <v>58.01</v>
      </c>
      <c r="K835" s="22" t="s">
        <v>48</v>
      </c>
      <c r="L835" s="66" t="s">
        <v>108</v>
      </c>
      <c r="M835" s="67" t="s">
        <v>50</v>
      </c>
      <c r="N835" s="65" t="s">
        <v>51</v>
      </c>
      <c r="O835" s="68" t="s">
        <v>52</v>
      </c>
      <c r="P835" s="69"/>
      <c r="Q835" s="74"/>
      <c r="R835" s="77"/>
      <c r="S835" s="75"/>
      <c r="T835" s="78"/>
      <c r="U835" s="77"/>
      <c r="V835" s="28">
        <v>1.74728126664</v>
      </c>
      <c r="W835" s="29">
        <v>37000</v>
      </c>
      <c r="X835" s="26"/>
      <c r="Y835" s="46"/>
      <c r="Z835" s="25"/>
      <c r="AA835" s="43"/>
      <c r="AB835" s="91">
        <f t="shared" si="24"/>
        <v>3083.33333333333</v>
      </c>
      <c r="AC835" s="38">
        <f t="shared" si="25"/>
        <v>2158.33333333333</v>
      </c>
    </row>
    <row r="836" ht="15" customHeight="1" spans="1:29">
      <c r="A836" s="15">
        <v>831</v>
      </c>
      <c r="B836" s="15" t="s">
        <v>42</v>
      </c>
      <c r="C836" s="15" t="s">
        <v>1701</v>
      </c>
      <c r="D836" s="22" t="s">
        <v>1744</v>
      </c>
      <c r="E836" s="22" t="s">
        <v>1745</v>
      </c>
      <c r="F836" s="22" t="s">
        <v>57</v>
      </c>
      <c r="G836" s="22" t="s">
        <v>420</v>
      </c>
      <c r="H836" s="22" t="s">
        <v>10</v>
      </c>
      <c r="I836" s="30">
        <v>58.0834766209476</v>
      </c>
      <c r="J836" s="30">
        <v>58.01</v>
      </c>
      <c r="K836" s="22" t="s">
        <v>48</v>
      </c>
      <c r="L836" s="66" t="s">
        <v>108</v>
      </c>
      <c r="M836" s="67" t="s">
        <v>50</v>
      </c>
      <c r="N836" s="65" t="s">
        <v>51</v>
      </c>
      <c r="O836" s="68" t="s">
        <v>52</v>
      </c>
      <c r="P836" s="69"/>
      <c r="Q836" s="74"/>
      <c r="R836" s="77"/>
      <c r="S836" s="75"/>
      <c r="T836" s="78"/>
      <c r="U836" s="77"/>
      <c r="V836" s="28">
        <v>1.74728126664</v>
      </c>
      <c r="W836" s="29">
        <v>37000</v>
      </c>
      <c r="X836" s="26"/>
      <c r="Y836" s="46"/>
      <c r="Z836" s="25"/>
      <c r="AA836" s="43"/>
      <c r="AB836" s="91">
        <f t="shared" si="24"/>
        <v>3083.33333333333</v>
      </c>
      <c r="AC836" s="38">
        <f t="shared" si="25"/>
        <v>2158.33333333333</v>
      </c>
    </row>
    <row r="837" ht="15" customHeight="1" spans="1:29">
      <c r="A837" s="15">
        <v>832</v>
      </c>
      <c r="B837" s="15" t="s">
        <v>42</v>
      </c>
      <c r="C837" s="15" t="s">
        <v>1701</v>
      </c>
      <c r="D837" s="22" t="s">
        <v>1746</v>
      </c>
      <c r="E837" s="22" t="s">
        <v>1747</v>
      </c>
      <c r="F837" s="22" t="s">
        <v>57</v>
      </c>
      <c r="G837" s="22" t="s">
        <v>420</v>
      </c>
      <c r="H837" s="22" t="s">
        <v>10</v>
      </c>
      <c r="I837" s="30">
        <v>58.0834766209476</v>
      </c>
      <c r="J837" s="30">
        <v>58.01</v>
      </c>
      <c r="K837" s="22" t="s">
        <v>48</v>
      </c>
      <c r="L837" s="66" t="s">
        <v>108</v>
      </c>
      <c r="M837" s="67" t="s">
        <v>50</v>
      </c>
      <c r="N837" s="65" t="s">
        <v>51</v>
      </c>
      <c r="O837" s="68" t="s">
        <v>52</v>
      </c>
      <c r="P837" s="69"/>
      <c r="Q837" s="74"/>
      <c r="R837" s="77"/>
      <c r="S837" s="75"/>
      <c r="T837" s="78"/>
      <c r="U837" s="77"/>
      <c r="V837" s="28">
        <v>1.74728126664</v>
      </c>
      <c r="W837" s="29">
        <v>37000</v>
      </c>
      <c r="X837" s="26"/>
      <c r="Y837" s="46"/>
      <c r="Z837" s="25"/>
      <c r="AA837" s="43"/>
      <c r="AB837" s="91">
        <f t="shared" si="24"/>
        <v>3083.33333333333</v>
      </c>
      <c r="AC837" s="38">
        <f t="shared" si="25"/>
        <v>2158.33333333333</v>
      </c>
    </row>
    <row r="838" ht="15" customHeight="1" spans="1:32">
      <c r="A838" s="15">
        <v>833</v>
      </c>
      <c r="B838" s="15" t="s">
        <v>42</v>
      </c>
      <c r="C838" s="15" t="s">
        <v>1701</v>
      </c>
      <c r="D838" s="22" t="s">
        <v>1748</v>
      </c>
      <c r="E838" s="22" t="s">
        <v>1749</v>
      </c>
      <c r="F838" s="22" t="s">
        <v>71</v>
      </c>
      <c r="G838" s="22" t="s">
        <v>429</v>
      </c>
      <c r="H838" s="22" t="s">
        <v>38</v>
      </c>
      <c r="I838" s="30">
        <v>48.7945701371571</v>
      </c>
      <c r="J838" s="30">
        <v>48.73</v>
      </c>
      <c r="K838" s="22" t="s">
        <v>48</v>
      </c>
      <c r="L838" s="66" t="s">
        <v>108</v>
      </c>
      <c r="M838" s="67" t="s">
        <v>50</v>
      </c>
      <c r="N838" s="65" t="s">
        <v>51</v>
      </c>
      <c r="O838" s="68" t="s">
        <v>52</v>
      </c>
      <c r="P838" s="69"/>
      <c r="Q838" s="74"/>
      <c r="R838" s="77"/>
      <c r="S838" s="75"/>
      <c r="T838" s="78"/>
      <c r="U838" s="77"/>
      <c r="V838" s="28">
        <v>1.69366735775619</v>
      </c>
      <c r="W838" s="29">
        <v>30100</v>
      </c>
      <c r="X838" s="26"/>
      <c r="Y838" s="46"/>
      <c r="Z838" s="25"/>
      <c r="AA838" s="43"/>
      <c r="AB838" s="91">
        <f t="shared" si="24"/>
        <v>2508.33333333333</v>
      </c>
      <c r="AC838" s="38">
        <f t="shared" si="25"/>
        <v>1755.83333333333</v>
      </c>
      <c r="AE838" s="1"/>
      <c r="AF838" s="1"/>
    </row>
    <row r="839" ht="15" customHeight="1" spans="1:32">
      <c r="A839" s="15">
        <v>834</v>
      </c>
      <c r="B839" s="15" t="s">
        <v>42</v>
      </c>
      <c r="C839" s="15" t="s">
        <v>1701</v>
      </c>
      <c r="D839" s="22" t="s">
        <v>1750</v>
      </c>
      <c r="E839" s="22" t="s">
        <v>1751</v>
      </c>
      <c r="F839" s="22" t="s">
        <v>46</v>
      </c>
      <c r="G839" s="22" t="s">
        <v>429</v>
      </c>
      <c r="H839" s="22" t="s">
        <v>38</v>
      </c>
      <c r="I839" s="30">
        <v>48.7945701371571</v>
      </c>
      <c r="J839" s="30">
        <v>48.73</v>
      </c>
      <c r="K839" s="22" t="s">
        <v>48</v>
      </c>
      <c r="L839" s="66" t="s">
        <v>125</v>
      </c>
      <c r="M839" s="67" t="s">
        <v>50</v>
      </c>
      <c r="N839" s="65" t="s">
        <v>51</v>
      </c>
      <c r="O839" s="68" t="s">
        <v>52</v>
      </c>
      <c r="P839" s="69"/>
      <c r="Q839" s="74"/>
      <c r="R839" s="77"/>
      <c r="S839" s="75"/>
      <c r="T839" s="78"/>
      <c r="U839" s="77"/>
      <c r="V839" s="28">
        <v>1.76279663766461</v>
      </c>
      <c r="W839" s="29">
        <v>31400</v>
      </c>
      <c r="X839" s="26"/>
      <c r="Y839" s="46"/>
      <c r="Z839" s="25"/>
      <c r="AA839" s="43"/>
      <c r="AB839" s="91">
        <f t="shared" ref="AB839:AB902" si="26">W839/12</f>
        <v>2616.66666666667</v>
      </c>
      <c r="AC839" s="38">
        <f t="shared" ref="AC839:AC902" si="27">AB839*0.7</f>
        <v>1831.66666666667</v>
      </c>
      <c r="AE839" s="1"/>
      <c r="AF839" s="1"/>
    </row>
    <row r="840" ht="15" customHeight="1" spans="1:29">
      <c r="A840" s="15">
        <v>835</v>
      </c>
      <c r="B840" s="15" t="s">
        <v>42</v>
      </c>
      <c r="C840" s="15" t="s">
        <v>1701</v>
      </c>
      <c r="D840" s="22" t="s">
        <v>1752</v>
      </c>
      <c r="E840" s="22" t="s">
        <v>1753</v>
      </c>
      <c r="F840" s="22" t="s">
        <v>57</v>
      </c>
      <c r="G840" s="22" t="s">
        <v>420</v>
      </c>
      <c r="H840" s="22" t="s">
        <v>10</v>
      </c>
      <c r="I840" s="30">
        <v>58.0834766209476</v>
      </c>
      <c r="J840" s="30">
        <v>58.01</v>
      </c>
      <c r="K840" s="22" t="s">
        <v>48</v>
      </c>
      <c r="L840" s="66" t="s">
        <v>125</v>
      </c>
      <c r="M840" s="67" t="s">
        <v>50</v>
      </c>
      <c r="N840" s="65" t="s">
        <v>51</v>
      </c>
      <c r="O840" s="68" t="s">
        <v>52</v>
      </c>
      <c r="P840" s="69"/>
      <c r="Q840" s="74"/>
      <c r="R840" s="77"/>
      <c r="S840" s="75"/>
      <c r="T840" s="78"/>
      <c r="U840" s="77"/>
      <c r="V840" s="28">
        <v>1.74728126664</v>
      </c>
      <c r="W840" s="29">
        <v>37000</v>
      </c>
      <c r="X840" s="26"/>
      <c r="Y840" s="46"/>
      <c r="Z840" s="25"/>
      <c r="AA840" s="43"/>
      <c r="AB840" s="91">
        <f t="shared" si="26"/>
        <v>3083.33333333333</v>
      </c>
      <c r="AC840" s="38">
        <f t="shared" si="27"/>
        <v>2158.33333333333</v>
      </c>
    </row>
    <row r="841" ht="15" customHeight="1" spans="1:29">
      <c r="A841" s="15">
        <v>836</v>
      </c>
      <c r="B841" s="15" t="s">
        <v>42</v>
      </c>
      <c r="C841" s="15" t="s">
        <v>1701</v>
      </c>
      <c r="D841" s="22" t="s">
        <v>1754</v>
      </c>
      <c r="E841" s="22" t="s">
        <v>1755</v>
      </c>
      <c r="F841" s="22" t="s">
        <v>57</v>
      </c>
      <c r="G841" s="22" t="s">
        <v>420</v>
      </c>
      <c r="H841" s="22" t="s">
        <v>10</v>
      </c>
      <c r="I841" s="30">
        <v>58.0834766209476</v>
      </c>
      <c r="J841" s="30">
        <v>58.01</v>
      </c>
      <c r="K841" s="22" t="s">
        <v>48</v>
      </c>
      <c r="L841" s="66" t="s">
        <v>125</v>
      </c>
      <c r="M841" s="67" t="s">
        <v>50</v>
      </c>
      <c r="N841" s="65" t="s">
        <v>51</v>
      </c>
      <c r="O841" s="68" t="s">
        <v>52</v>
      </c>
      <c r="P841" s="69"/>
      <c r="Q841" s="74"/>
      <c r="R841" s="77"/>
      <c r="S841" s="75"/>
      <c r="T841" s="78"/>
      <c r="U841" s="77"/>
      <c r="V841" s="28">
        <v>1.74728126664</v>
      </c>
      <c r="W841" s="29">
        <v>37000</v>
      </c>
      <c r="X841" s="26"/>
      <c r="Y841" s="46"/>
      <c r="Z841" s="25"/>
      <c r="AA841" s="43"/>
      <c r="AB841" s="91">
        <f t="shared" si="26"/>
        <v>3083.33333333333</v>
      </c>
      <c r="AC841" s="38">
        <f t="shared" si="27"/>
        <v>2158.33333333333</v>
      </c>
    </row>
    <row r="842" ht="15" customHeight="1" spans="1:29">
      <c r="A842" s="15">
        <v>837</v>
      </c>
      <c r="B842" s="15" t="s">
        <v>42</v>
      </c>
      <c r="C842" s="15" t="s">
        <v>1701</v>
      </c>
      <c r="D842" s="22" t="s">
        <v>1756</v>
      </c>
      <c r="E842" s="22" t="s">
        <v>1757</v>
      </c>
      <c r="F842" s="22" t="s">
        <v>57</v>
      </c>
      <c r="G842" s="22" t="s">
        <v>420</v>
      </c>
      <c r="H842" s="22" t="s">
        <v>10</v>
      </c>
      <c r="I842" s="30">
        <v>58.0834766209476</v>
      </c>
      <c r="J842" s="30">
        <v>58.01</v>
      </c>
      <c r="K842" s="22" t="s">
        <v>48</v>
      </c>
      <c r="L842" s="66" t="s">
        <v>125</v>
      </c>
      <c r="M842" s="67" t="s">
        <v>50</v>
      </c>
      <c r="N842" s="65" t="s">
        <v>51</v>
      </c>
      <c r="O842" s="68" t="s">
        <v>52</v>
      </c>
      <c r="P842" s="69"/>
      <c r="Q842" s="74"/>
      <c r="R842" s="77"/>
      <c r="S842" s="75"/>
      <c r="T842" s="78"/>
      <c r="U842" s="77"/>
      <c r="V842" s="28">
        <v>1.74728126664</v>
      </c>
      <c r="W842" s="29">
        <v>37000</v>
      </c>
      <c r="X842" s="26"/>
      <c r="Y842" s="46"/>
      <c r="Z842" s="25"/>
      <c r="AA842" s="43"/>
      <c r="AB842" s="91">
        <f t="shared" si="26"/>
        <v>3083.33333333333</v>
      </c>
      <c r="AC842" s="38">
        <f t="shared" si="27"/>
        <v>2158.33333333333</v>
      </c>
    </row>
    <row r="843" ht="15" customHeight="1" spans="1:29">
      <c r="A843" s="15">
        <v>838</v>
      </c>
      <c r="B843" s="15" t="s">
        <v>42</v>
      </c>
      <c r="C843" s="15" t="s">
        <v>1701</v>
      </c>
      <c r="D843" s="22" t="s">
        <v>1758</v>
      </c>
      <c r="E843" s="22" t="s">
        <v>1759</v>
      </c>
      <c r="F843" s="22" t="s">
        <v>57</v>
      </c>
      <c r="G843" s="22" t="s">
        <v>420</v>
      </c>
      <c r="H843" s="22" t="s">
        <v>10</v>
      </c>
      <c r="I843" s="30">
        <v>58.0834766209476</v>
      </c>
      <c r="J843" s="30">
        <v>58.01</v>
      </c>
      <c r="K843" s="22" t="s">
        <v>48</v>
      </c>
      <c r="L843" s="66" t="s">
        <v>125</v>
      </c>
      <c r="M843" s="67" t="s">
        <v>50</v>
      </c>
      <c r="N843" s="65" t="s">
        <v>51</v>
      </c>
      <c r="O843" s="68" t="s">
        <v>52</v>
      </c>
      <c r="P843" s="69"/>
      <c r="Q843" s="74"/>
      <c r="R843" s="77"/>
      <c r="S843" s="75"/>
      <c r="T843" s="78"/>
      <c r="U843" s="77"/>
      <c r="V843" s="28">
        <v>1.74728126664</v>
      </c>
      <c r="W843" s="29">
        <v>37000</v>
      </c>
      <c r="X843" s="26"/>
      <c r="Y843" s="46"/>
      <c r="Z843" s="25"/>
      <c r="AA843" s="43"/>
      <c r="AB843" s="91">
        <f t="shared" si="26"/>
        <v>3083.33333333333</v>
      </c>
      <c r="AC843" s="38">
        <f t="shared" si="27"/>
        <v>2158.33333333333</v>
      </c>
    </row>
    <row r="844" ht="15" customHeight="1" spans="1:29">
      <c r="A844" s="15">
        <v>839</v>
      </c>
      <c r="B844" s="15" t="s">
        <v>42</v>
      </c>
      <c r="C844" s="15" t="s">
        <v>1701</v>
      </c>
      <c r="D844" s="22" t="s">
        <v>1760</v>
      </c>
      <c r="E844" s="22" t="s">
        <v>1761</v>
      </c>
      <c r="F844" s="22" t="s">
        <v>57</v>
      </c>
      <c r="G844" s="22" t="s">
        <v>420</v>
      </c>
      <c r="H844" s="22" t="s">
        <v>10</v>
      </c>
      <c r="I844" s="30">
        <v>58.0834766209476</v>
      </c>
      <c r="J844" s="30">
        <v>58.01</v>
      </c>
      <c r="K844" s="22" t="s">
        <v>48</v>
      </c>
      <c r="L844" s="66" t="s">
        <v>125</v>
      </c>
      <c r="M844" s="67" t="s">
        <v>50</v>
      </c>
      <c r="N844" s="65" t="s">
        <v>51</v>
      </c>
      <c r="O844" s="68" t="s">
        <v>52</v>
      </c>
      <c r="P844" s="69"/>
      <c r="Q844" s="74"/>
      <c r="R844" s="77"/>
      <c r="S844" s="75"/>
      <c r="T844" s="78"/>
      <c r="U844" s="77"/>
      <c r="V844" s="28">
        <v>1.74728126664</v>
      </c>
      <c r="W844" s="29">
        <v>37000</v>
      </c>
      <c r="X844" s="26"/>
      <c r="Y844" s="46"/>
      <c r="Z844" s="25"/>
      <c r="AA844" s="43"/>
      <c r="AB844" s="91">
        <f t="shared" si="26"/>
        <v>3083.33333333333</v>
      </c>
      <c r="AC844" s="38">
        <f t="shared" si="27"/>
        <v>2158.33333333333</v>
      </c>
    </row>
    <row r="845" ht="15" customHeight="1" spans="1:29">
      <c r="A845" s="15">
        <v>840</v>
      </c>
      <c r="B845" s="15" t="s">
        <v>42</v>
      </c>
      <c r="C845" s="15" t="s">
        <v>1701</v>
      </c>
      <c r="D845" s="22" t="s">
        <v>1762</v>
      </c>
      <c r="E845" s="22" t="s">
        <v>1763</v>
      </c>
      <c r="F845" s="22" t="s">
        <v>57</v>
      </c>
      <c r="G845" s="22" t="s">
        <v>420</v>
      </c>
      <c r="H845" s="22" t="s">
        <v>10</v>
      </c>
      <c r="I845" s="30">
        <v>58.0834766209476</v>
      </c>
      <c r="J845" s="30">
        <v>58.01</v>
      </c>
      <c r="K845" s="22" t="s">
        <v>48</v>
      </c>
      <c r="L845" s="66" t="s">
        <v>125</v>
      </c>
      <c r="M845" s="67" t="s">
        <v>50</v>
      </c>
      <c r="N845" s="65" t="s">
        <v>51</v>
      </c>
      <c r="O845" s="68" t="s">
        <v>52</v>
      </c>
      <c r="P845" s="69"/>
      <c r="Q845" s="74"/>
      <c r="R845" s="77"/>
      <c r="S845" s="75"/>
      <c r="T845" s="78"/>
      <c r="U845" s="77"/>
      <c r="V845" s="28">
        <v>1.74728126664</v>
      </c>
      <c r="W845" s="29">
        <v>37000</v>
      </c>
      <c r="X845" s="26"/>
      <c r="Y845" s="46"/>
      <c r="Z845" s="25"/>
      <c r="AA845" s="43"/>
      <c r="AB845" s="91">
        <f t="shared" si="26"/>
        <v>3083.33333333333</v>
      </c>
      <c r="AC845" s="38">
        <f t="shared" si="27"/>
        <v>2158.33333333333</v>
      </c>
    </row>
    <row r="846" ht="15" customHeight="1" spans="1:32">
      <c r="A846" s="15">
        <v>841</v>
      </c>
      <c r="B846" s="15" t="s">
        <v>42</v>
      </c>
      <c r="C846" s="15" t="s">
        <v>1701</v>
      </c>
      <c r="D846" s="22" t="s">
        <v>1764</v>
      </c>
      <c r="E846" s="22" t="s">
        <v>1765</v>
      </c>
      <c r="F846" s="22" t="s">
        <v>71</v>
      </c>
      <c r="G846" s="22" t="s">
        <v>429</v>
      </c>
      <c r="H846" s="22" t="s">
        <v>38</v>
      </c>
      <c r="I846" s="30">
        <v>48.7945701371571</v>
      </c>
      <c r="J846" s="30">
        <v>48.73</v>
      </c>
      <c r="K846" s="22" t="s">
        <v>48</v>
      </c>
      <c r="L846" s="66" t="s">
        <v>125</v>
      </c>
      <c r="M846" s="67" t="s">
        <v>50</v>
      </c>
      <c r="N846" s="65" t="s">
        <v>51</v>
      </c>
      <c r="O846" s="68" t="s">
        <v>52</v>
      </c>
      <c r="P846" s="69"/>
      <c r="Q846" s="74"/>
      <c r="R846" s="77"/>
      <c r="S846" s="75"/>
      <c r="T846" s="78"/>
      <c r="U846" s="77"/>
      <c r="V846" s="28">
        <v>1.69366735775619</v>
      </c>
      <c r="W846" s="29">
        <v>30100</v>
      </c>
      <c r="X846" s="26"/>
      <c r="Y846" s="46"/>
      <c r="Z846" s="25"/>
      <c r="AA846" s="43"/>
      <c r="AB846" s="91">
        <f t="shared" si="26"/>
        <v>2508.33333333333</v>
      </c>
      <c r="AC846" s="38">
        <f t="shared" si="27"/>
        <v>1755.83333333333</v>
      </c>
      <c r="AE846" s="1"/>
      <c r="AF846" s="1"/>
    </row>
    <row r="847" ht="15" customHeight="1" spans="1:32">
      <c r="A847" s="15">
        <v>842</v>
      </c>
      <c r="B847" s="15" t="s">
        <v>42</v>
      </c>
      <c r="C847" s="15" t="s">
        <v>1701</v>
      </c>
      <c r="D847" s="22" t="s">
        <v>1766</v>
      </c>
      <c r="E847" s="22" t="s">
        <v>1767</v>
      </c>
      <c r="F847" s="22" t="s">
        <v>46</v>
      </c>
      <c r="G847" s="22" t="s">
        <v>429</v>
      </c>
      <c r="H847" s="22" t="s">
        <v>38</v>
      </c>
      <c r="I847" s="30">
        <v>48.7945701371571</v>
      </c>
      <c r="J847" s="30">
        <v>48.73</v>
      </c>
      <c r="K847" s="22" t="s">
        <v>48</v>
      </c>
      <c r="L847" s="66" t="s">
        <v>142</v>
      </c>
      <c r="M847" s="67" t="s">
        <v>50</v>
      </c>
      <c r="N847" s="65" t="s">
        <v>51</v>
      </c>
      <c r="O847" s="68" t="s">
        <v>52</v>
      </c>
      <c r="P847" s="69"/>
      <c r="Q847" s="74"/>
      <c r="R847" s="77"/>
      <c r="S847" s="75"/>
      <c r="T847" s="78"/>
      <c r="U847" s="77"/>
      <c r="V847" s="28">
        <v>1.7987720792496</v>
      </c>
      <c r="W847" s="29">
        <v>32000</v>
      </c>
      <c r="X847" s="26"/>
      <c r="Y847" s="46"/>
      <c r="Z847" s="25"/>
      <c r="AA847" s="43"/>
      <c r="AB847" s="91">
        <f t="shared" si="26"/>
        <v>2666.66666666667</v>
      </c>
      <c r="AC847" s="38">
        <f t="shared" si="27"/>
        <v>1866.66666666667</v>
      </c>
      <c r="AE847" s="1"/>
      <c r="AF847" s="1"/>
    </row>
    <row r="848" ht="15" customHeight="1" spans="1:29">
      <c r="A848" s="15">
        <v>843</v>
      </c>
      <c r="B848" s="15" t="s">
        <v>42</v>
      </c>
      <c r="C848" s="15" t="s">
        <v>1701</v>
      </c>
      <c r="D848" s="22" t="s">
        <v>1768</v>
      </c>
      <c r="E848" s="22" t="s">
        <v>1769</v>
      </c>
      <c r="F848" s="22" t="s">
        <v>57</v>
      </c>
      <c r="G848" s="22" t="s">
        <v>420</v>
      </c>
      <c r="H848" s="22" t="s">
        <v>10</v>
      </c>
      <c r="I848" s="30">
        <v>58.0834766209476</v>
      </c>
      <c r="J848" s="30">
        <v>58.01</v>
      </c>
      <c r="K848" s="22" t="s">
        <v>48</v>
      </c>
      <c r="L848" s="66" t="s">
        <v>142</v>
      </c>
      <c r="M848" s="67" t="s">
        <v>50</v>
      </c>
      <c r="N848" s="65" t="s">
        <v>51</v>
      </c>
      <c r="O848" s="68" t="s">
        <v>52</v>
      </c>
      <c r="P848" s="69"/>
      <c r="Q848" s="74"/>
      <c r="R848" s="77"/>
      <c r="S848" s="75"/>
      <c r="T848" s="78"/>
      <c r="U848" s="77"/>
      <c r="V848" s="28">
        <v>1.782940068</v>
      </c>
      <c r="W848" s="29">
        <v>37800</v>
      </c>
      <c r="X848" s="26"/>
      <c r="Y848" s="46"/>
      <c r="Z848" s="25"/>
      <c r="AA848" s="43"/>
      <c r="AB848" s="91">
        <f t="shared" si="26"/>
        <v>3150</v>
      </c>
      <c r="AC848" s="38">
        <f t="shared" si="27"/>
        <v>2205</v>
      </c>
    </row>
    <row r="849" ht="15" customHeight="1" spans="1:29">
      <c r="A849" s="15">
        <v>844</v>
      </c>
      <c r="B849" s="15" t="s">
        <v>42</v>
      </c>
      <c r="C849" s="15" t="s">
        <v>1701</v>
      </c>
      <c r="D849" s="22" t="s">
        <v>1770</v>
      </c>
      <c r="E849" s="22" t="s">
        <v>1771</v>
      </c>
      <c r="F849" s="22" t="s">
        <v>57</v>
      </c>
      <c r="G849" s="22" t="s">
        <v>420</v>
      </c>
      <c r="H849" s="22" t="s">
        <v>10</v>
      </c>
      <c r="I849" s="30">
        <v>58.0834766209476</v>
      </c>
      <c r="J849" s="30">
        <v>58.01</v>
      </c>
      <c r="K849" s="22" t="s">
        <v>48</v>
      </c>
      <c r="L849" s="66" t="s">
        <v>142</v>
      </c>
      <c r="M849" s="67" t="s">
        <v>50</v>
      </c>
      <c r="N849" s="65" t="s">
        <v>51</v>
      </c>
      <c r="O849" s="68" t="s">
        <v>52</v>
      </c>
      <c r="P849" s="69"/>
      <c r="Q849" s="74"/>
      <c r="R849" s="77"/>
      <c r="S849" s="75"/>
      <c r="T849" s="78"/>
      <c r="U849" s="77"/>
      <c r="V849" s="28">
        <v>1.782940068</v>
      </c>
      <c r="W849" s="29">
        <v>37800</v>
      </c>
      <c r="X849" s="26"/>
      <c r="Y849" s="46"/>
      <c r="Z849" s="25"/>
      <c r="AA849" s="43"/>
      <c r="AB849" s="91">
        <f t="shared" si="26"/>
        <v>3150</v>
      </c>
      <c r="AC849" s="38">
        <f t="shared" si="27"/>
        <v>2205</v>
      </c>
    </row>
    <row r="850" ht="15" customHeight="1" spans="1:29">
      <c r="A850" s="15">
        <v>845</v>
      </c>
      <c r="B850" s="15" t="s">
        <v>42</v>
      </c>
      <c r="C850" s="15" t="s">
        <v>1701</v>
      </c>
      <c r="D850" s="22" t="s">
        <v>1772</v>
      </c>
      <c r="E850" s="22" t="s">
        <v>1773</v>
      </c>
      <c r="F850" s="22" t="s">
        <v>57</v>
      </c>
      <c r="G850" s="22" t="s">
        <v>420</v>
      </c>
      <c r="H850" s="22" t="s">
        <v>10</v>
      </c>
      <c r="I850" s="30">
        <v>58.0834766209476</v>
      </c>
      <c r="J850" s="30">
        <v>58.01</v>
      </c>
      <c r="K850" s="22" t="s">
        <v>48</v>
      </c>
      <c r="L850" s="66" t="s">
        <v>142</v>
      </c>
      <c r="M850" s="67" t="s">
        <v>50</v>
      </c>
      <c r="N850" s="65" t="s">
        <v>51</v>
      </c>
      <c r="O850" s="68" t="s">
        <v>52</v>
      </c>
      <c r="P850" s="69"/>
      <c r="Q850" s="74"/>
      <c r="R850" s="77"/>
      <c r="S850" s="75"/>
      <c r="T850" s="78"/>
      <c r="U850" s="77"/>
      <c r="V850" s="28">
        <v>1.782940068</v>
      </c>
      <c r="W850" s="29">
        <v>37800</v>
      </c>
      <c r="X850" s="26"/>
      <c r="Y850" s="46"/>
      <c r="Z850" s="25"/>
      <c r="AA850" s="43"/>
      <c r="AB850" s="91">
        <f t="shared" si="26"/>
        <v>3150</v>
      </c>
      <c r="AC850" s="38">
        <f t="shared" si="27"/>
        <v>2205</v>
      </c>
    </row>
    <row r="851" ht="15" customHeight="1" spans="1:29">
      <c r="A851" s="15">
        <v>846</v>
      </c>
      <c r="B851" s="15" t="s">
        <v>42</v>
      </c>
      <c r="C851" s="15" t="s">
        <v>1701</v>
      </c>
      <c r="D851" s="22" t="s">
        <v>1774</v>
      </c>
      <c r="E851" s="22" t="s">
        <v>1775</v>
      </c>
      <c r="F851" s="22" t="s">
        <v>57</v>
      </c>
      <c r="G851" s="22" t="s">
        <v>420</v>
      </c>
      <c r="H851" s="22" t="s">
        <v>10</v>
      </c>
      <c r="I851" s="30">
        <v>58.0834766209476</v>
      </c>
      <c r="J851" s="30">
        <v>58.01</v>
      </c>
      <c r="K851" s="22" t="s">
        <v>48</v>
      </c>
      <c r="L851" s="66" t="s">
        <v>142</v>
      </c>
      <c r="M851" s="67" t="s">
        <v>50</v>
      </c>
      <c r="N851" s="65" t="s">
        <v>51</v>
      </c>
      <c r="O851" s="68" t="s">
        <v>52</v>
      </c>
      <c r="P851" s="69"/>
      <c r="Q851" s="74"/>
      <c r="R851" s="77"/>
      <c r="S851" s="75"/>
      <c r="T851" s="78"/>
      <c r="U851" s="77"/>
      <c r="V851" s="28">
        <v>1.782940068</v>
      </c>
      <c r="W851" s="29">
        <v>37800</v>
      </c>
      <c r="X851" s="26"/>
      <c r="Y851" s="46"/>
      <c r="Z851" s="25"/>
      <c r="AA851" s="43"/>
      <c r="AB851" s="91">
        <f t="shared" si="26"/>
        <v>3150</v>
      </c>
      <c r="AC851" s="38">
        <f t="shared" si="27"/>
        <v>2205</v>
      </c>
    </row>
    <row r="852" ht="15" customHeight="1" spans="1:29">
      <c r="A852" s="15">
        <v>847</v>
      </c>
      <c r="B852" s="15" t="s">
        <v>42</v>
      </c>
      <c r="C852" s="15" t="s">
        <v>1701</v>
      </c>
      <c r="D852" s="22" t="s">
        <v>1776</v>
      </c>
      <c r="E852" s="22" t="s">
        <v>1777</v>
      </c>
      <c r="F852" s="22" t="s">
        <v>57</v>
      </c>
      <c r="G852" s="22" t="s">
        <v>420</v>
      </c>
      <c r="H852" s="22" t="s">
        <v>10</v>
      </c>
      <c r="I852" s="30">
        <v>58.0834766209476</v>
      </c>
      <c r="J852" s="30">
        <v>58.01</v>
      </c>
      <c r="K852" s="22" t="s">
        <v>48</v>
      </c>
      <c r="L852" s="66" t="s">
        <v>142</v>
      </c>
      <c r="M852" s="67" t="s">
        <v>50</v>
      </c>
      <c r="N852" s="65" t="s">
        <v>51</v>
      </c>
      <c r="O852" s="68" t="s">
        <v>52</v>
      </c>
      <c r="P852" s="69"/>
      <c r="Q852" s="74"/>
      <c r="R852" s="77"/>
      <c r="S852" s="75"/>
      <c r="T852" s="78"/>
      <c r="U852" s="77"/>
      <c r="V852" s="28">
        <v>1.782940068</v>
      </c>
      <c r="W852" s="29">
        <v>37800</v>
      </c>
      <c r="X852" s="26"/>
      <c r="Y852" s="46"/>
      <c r="Z852" s="25"/>
      <c r="AA852" s="43"/>
      <c r="AB852" s="91">
        <f t="shared" si="26"/>
        <v>3150</v>
      </c>
      <c r="AC852" s="38">
        <f t="shared" si="27"/>
        <v>2205</v>
      </c>
    </row>
    <row r="853" ht="15" customHeight="1" spans="1:29">
      <c r="A853" s="15">
        <v>848</v>
      </c>
      <c r="B853" s="15" t="s">
        <v>42</v>
      </c>
      <c r="C853" s="15" t="s">
        <v>1701</v>
      </c>
      <c r="D853" s="22" t="s">
        <v>1778</v>
      </c>
      <c r="E853" s="22" t="s">
        <v>1779</v>
      </c>
      <c r="F853" s="22" t="s">
        <v>57</v>
      </c>
      <c r="G853" s="22" t="s">
        <v>420</v>
      </c>
      <c r="H853" s="22" t="s">
        <v>10</v>
      </c>
      <c r="I853" s="30">
        <v>58.0834766209476</v>
      </c>
      <c r="J853" s="30">
        <v>58.01</v>
      </c>
      <c r="K853" s="22" t="s">
        <v>48</v>
      </c>
      <c r="L853" s="66" t="s">
        <v>142</v>
      </c>
      <c r="M853" s="67" t="s">
        <v>50</v>
      </c>
      <c r="N853" s="65" t="s">
        <v>51</v>
      </c>
      <c r="O853" s="68" t="s">
        <v>52</v>
      </c>
      <c r="P853" s="69"/>
      <c r="Q853" s="74"/>
      <c r="R853" s="77"/>
      <c r="S853" s="75"/>
      <c r="T853" s="78"/>
      <c r="U853" s="77"/>
      <c r="V853" s="28">
        <v>1.782940068</v>
      </c>
      <c r="W853" s="29">
        <v>37800</v>
      </c>
      <c r="X853" s="26"/>
      <c r="Y853" s="46"/>
      <c r="Z853" s="25"/>
      <c r="AA853" s="43"/>
      <c r="AB853" s="91">
        <f t="shared" si="26"/>
        <v>3150</v>
      </c>
      <c r="AC853" s="38">
        <f t="shared" si="27"/>
        <v>2205</v>
      </c>
    </row>
    <row r="854" ht="15" customHeight="1" spans="1:32">
      <c r="A854" s="15">
        <v>849</v>
      </c>
      <c r="B854" s="15" t="s">
        <v>42</v>
      </c>
      <c r="C854" s="15" t="s">
        <v>1701</v>
      </c>
      <c r="D854" s="22" t="s">
        <v>1780</v>
      </c>
      <c r="E854" s="22" t="s">
        <v>1781</v>
      </c>
      <c r="F854" s="22" t="s">
        <v>71</v>
      </c>
      <c r="G854" s="22" t="s">
        <v>429</v>
      </c>
      <c r="H854" s="22" t="s">
        <v>38</v>
      </c>
      <c r="I854" s="30">
        <v>48.7945701371571</v>
      </c>
      <c r="J854" s="30">
        <v>48.73</v>
      </c>
      <c r="K854" s="22" t="s">
        <v>48</v>
      </c>
      <c r="L854" s="66" t="s">
        <v>142</v>
      </c>
      <c r="M854" s="67" t="s">
        <v>50</v>
      </c>
      <c r="N854" s="65" t="s">
        <v>51</v>
      </c>
      <c r="O854" s="68" t="s">
        <v>52</v>
      </c>
      <c r="P854" s="69"/>
      <c r="Q854" s="74"/>
      <c r="R854" s="77"/>
      <c r="S854" s="75"/>
      <c r="T854" s="78"/>
      <c r="U854" s="77"/>
      <c r="V854" s="28">
        <v>1.7282319977104</v>
      </c>
      <c r="W854" s="29">
        <v>30700</v>
      </c>
      <c r="X854" s="26"/>
      <c r="Y854" s="46"/>
      <c r="Z854" s="25"/>
      <c r="AA854" s="43"/>
      <c r="AB854" s="91">
        <f t="shared" si="26"/>
        <v>2558.33333333333</v>
      </c>
      <c r="AC854" s="38">
        <f t="shared" si="27"/>
        <v>1790.83333333333</v>
      </c>
      <c r="AE854" s="1"/>
      <c r="AF854" s="1"/>
    </row>
    <row r="855" ht="15" customHeight="1" spans="1:32">
      <c r="A855" s="15">
        <v>850</v>
      </c>
      <c r="B855" s="15" t="s">
        <v>42</v>
      </c>
      <c r="C855" s="15" t="s">
        <v>1701</v>
      </c>
      <c r="D855" s="22" t="s">
        <v>1782</v>
      </c>
      <c r="E855" s="22" t="s">
        <v>1783</v>
      </c>
      <c r="F855" s="22" t="s">
        <v>46</v>
      </c>
      <c r="G855" s="22" t="s">
        <v>429</v>
      </c>
      <c r="H855" s="22" t="s">
        <v>38</v>
      </c>
      <c r="I855" s="30">
        <v>48.7945701371571</v>
      </c>
      <c r="J855" s="30">
        <v>48.73</v>
      </c>
      <c r="K855" s="22" t="s">
        <v>48</v>
      </c>
      <c r="L855" s="66" t="s">
        <v>159</v>
      </c>
      <c r="M855" s="67" t="s">
        <v>50</v>
      </c>
      <c r="N855" s="65" t="s">
        <v>51</v>
      </c>
      <c r="O855" s="68" t="s">
        <v>52</v>
      </c>
      <c r="P855" s="69"/>
      <c r="Q855" s="74"/>
      <c r="R855" s="77"/>
      <c r="S855" s="75"/>
      <c r="T855" s="78"/>
      <c r="U855" s="77"/>
      <c r="V855" s="28">
        <v>1.7987720792496</v>
      </c>
      <c r="W855" s="29">
        <v>32000</v>
      </c>
      <c r="X855" s="26"/>
      <c r="Y855" s="46"/>
      <c r="Z855" s="25"/>
      <c r="AA855" s="43"/>
      <c r="AB855" s="91">
        <f t="shared" si="26"/>
        <v>2666.66666666667</v>
      </c>
      <c r="AC855" s="38">
        <f t="shared" si="27"/>
        <v>1866.66666666667</v>
      </c>
      <c r="AE855" s="1"/>
      <c r="AF855" s="1"/>
    </row>
    <row r="856" ht="15" customHeight="1" spans="1:29">
      <c r="A856" s="15">
        <v>851</v>
      </c>
      <c r="B856" s="15" t="s">
        <v>42</v>
      </c>
      <c r="C856" s="15" t="s">
        <v>1701</v>
      </c>
      <c r="D856" s="22" t="s">
        <v>1784</v>
      </c>
      <c r="E856" s="22" t="s">
        <v>1785</v>
      </c>
      <c r="F856" s="22" t="s">
        <v>57</v>
      </c>
      <c r="G856" s="22" t="s">
        <v>420</v>
      </c>
      <c r="H856" s="22" t="s">
        <v>10</v>
      </c>
      <c r="I856" s="30">
        <v>58.0834766209476</v>
      </c>
      <c r="J856" s="30">
        <v>58.01</v>
      </c>
      <c r="K856" s="22" t="s">
        <v>48</v>
      </c>
      <c r="L856" s="66" t="s">
        <v>159</v>
      </c>
      <c r="M856" s="67" t="s">
        <v>50</v>
      </c>
      <c r="N856" s="65" t="s">
        <v>51</v>
      </c>
      <c r="O856" s="68" t="s">
        <v>52</v>
      </c>
      <c r="P856" s="69"/>
      <c r="Q856" s="74"/>
      <c r="R856" s="77"/>
      <c r="S856" s="75"/>
      <c r="T856" s="78"/>
      <c r="U856" s="77"/>
      <c r="V856" s="28">
        <v>1.782940068</v>
      </c>
      <c r="W856" s="29">
        <v>37800</v>
      </c>
      <c r="X856" s="26"/>
      <c r="Y856" s="46"/>
      <c r="Z856" s="25"/>
      <c r="AA856" s="43"/>
      <c r="AB856" s="91">
        <f t="shared" si="26"/>
        <v>3150</v>
      </c>
      <c r="AC856" s="38">
        <f t="shared" si="27"/>
        <v>2205</v>
      </c>
    </row>
    <row r="857" ht="15" customHeight="1" spans="1:29">
      <c r="A857" s="15">
        <v>852</v>
      </c>
      <c r="B857" s="15" t="s">
        <v>42</v>
      </c>
      <c r="C857" s="15" t="s">
        <v>1701</v>
      </c>
      <c r="D857" s="22" t="s">
        <v>1786</v>
      </c>
      <c r="E857" s="22" t="s">
        <v>1787</v>
      </c>
      <c r="F857" s="22" t="s">
        <v>57</v>
      </c>
      <c r="G857" s="22" t="s">
        <v>420</v>
      </c>
      <c r="H857" s="22" t="s">
        <v>10</v>
      </c>
      <c r="I857" s="30">
        <v>58.0834766209476</v>
      </c>
      <c r="J857" s="30">
        <v>58.01</v>
      </c>
      <c r="K857" s="22" t="s">
        <v>48</v>
      </c>
      <c r="L857" s="66" t="s">
        <v>159</v>
      </c>
      <c r="M857" s="67" t="s">
        <v>50</v>
      </c>
      <c r="N857" s="65" t="s">
        <v>51</v>
      </c>
      <c r="O857" s="68" t="s">
        <v>52</v>
      </c>
      <c r="P857" s="69"/>
      <c r="Q857" s="74"/>
      <c r="R857" s="77"/>
      <c r="S857" s="75"/>
      <c r="T857" s="78"/>
      <c r="U857" s="77"/>
      <c r="V857" s="28">
        <v>1.782940068</v>
      </c>
      <c r="W857" s="29">
        <v>37800</v>
      </c>
      <c r="X857" s="26"/>
      <c r="Y857" s="46"/>
      <c r="Z857" s="25"/>
      <c r="AA857" s="43"/>
      <c r="AB857" s="91">
        <f t="shared" si="26"/>
        <v>3150</v>
      </c>
      <c r="AC857" s="38">
        <f t="shared" si="27"/>
        <v>2205</v>
      </c>
    </row>
    <row r="858" ht="15" customHeight="1" spans="1:29">
      <c r="A858" s="15">
        <v>853</v>
      </c>
      <c r="B858" s="15" t="s">
        <v>42</v>
      </c>
      <c r="C858" s="15" t="s">
        <v>1701</v>
      </c>
      <c r="D858" s="22" t="s">
        <v>1788</v>
      </c>
      <c r="E858" s="22" t="s">
        <v>1789</v>
      </c>
      <c r="F858" s="22" t="s">
        <v>57</v>
      </c>
      <c r="G858" s="22" t="s">
        <v>420</v>
      </c>
      <c r="H858" s="22" t="s">
        <v>10</v>
      </c>
      <c r="I858" s="30">
        <v>58.0834766209476</v>
      </c>
      <c r="J858" s="30">
        <v>58.01</v>
      </c>
      <c r="K858" s="22" t="s">
        <v>48</v>
      </c>
      <c r="L858" s="66" t="s">
        <v>159</v>
      </c>
      <c r="M858" s="67" t="s">
        <v>50</v>
      </c>
      <c r="N858" s="65" t="s">
        <v>51</v>
      </c>
      <c r="O858" s="68" t="s">
        <v>52</v>
      </c>
      <c r="P858" s="69"/>
      <c r="Q858" s="74"/>
      <c r="R858" s="77"/>
      <c r="S858" s="75"/>
      <c r="T858" s="78"/>
      <c r="U858" s="77"/>
      <c r="V858" s="28">
        <v>1.782940068</v>
      </c>
      <c r="W858" s="29">
        <v>37800</v>
      </c>
      <c r="X858" s="26"/>
      <c r="Y858" s="46"/>
      <c r="Z858" s="25"/>
      <c r="AA858" s="43"/>
      <c r="AB858" s="91">
        <f t="shared" si="26"/>
        <v>3150</v>
      </c>
      <c r="AC858" s="38">
        <f t="shared" si="27"/>
        <v>2205</v>
      </c>
    </row>
    <row r="859" ht="15" customHeight="1" spans="1:29">
      <c r="A859" s="15">
        <v>854</v>
      </c>
      <c r="B859" s="15" t="s">
        <v>42</v>
      </c>
      <c r="C859" s="15" t="s">
        <v>1701</v>
      </c>
      <c r="D859" s="22" t="s">
        <v>1790</v>
      </c>
      <c r="E859" s="22" t="s">
        <v>1791</v>
      </c>
      <c r="F859" s="22" t="s">
        <v>57</v>
      </c>
      <c r="G859" s="22" t="s">
        <v>420</v>
      </c>
      <c r="H859" s="22" t="s">
        <v>10</v>
      </c>
      <c r="I859" s="30">
        <v>58.0834766209476</v>
      </c>
      <c r="J859" s="30">
        <v>58.01</v>
      </c>
      <c r="K859" s="22" t="s">
        <v>48</v>
      </c>
      <c r="L859" s="66" t="s">
        <v>159</v>
      </c>
      <c r="M859" s="67" t="s">
        <v>50</v>
      </c>
      <c r="N859" s="65" t="s">
        <v>51</v>
      </c>
      <c r="O859" s="68" t="s">
        <v>52</v>
      </c>
      <c r="P859" s="69"/>
      <c r="Q859" s="74"/>
      <c r="R859" s="77"/>
      <c r="S859" s="75"/>
      <c r="T859" s="78"/>
      <c r="U859" s="77"/>
      <c r="V859" s="28">
        <v>1.782940068</v>
      </c>
      <c r="W859" s="29">
        <v>37800</v>
      </c>
      <c r="X859" s="26"/>
      <c r="Y859" s="46"/>
      <c r="Z859" s="25"/>
      <c r="AA859" s="43"/>
      <c r="AB859" s="91">
        <f t="shared" si="26"/>
        <v>3150</v>
      </c>
      <c r="AC859" s="38">
        <f t="shared" si="27"/>
        <v>2205</v>
      </c>
    </row>
    <row r="860" ht="15" customHeight="1" spans="1:29">
      <c r="A860" s="15">
        <v>855</v>
      </c>
      <c r="B860" s="15" t="s">
        <v>42</v>
      </c>
      <c r="C860" s="15" t="s">
        <v>1701</v>
      </c>
      <c r="D860" s="22" t="s">
        <v>1792</v>
      </c>
      <c r="E860" s="22" t="s">
        <v>1793</v>
      </c>
      <c r="F860" s="22" t="s">
        <v>57</v>
      </c>
      <c r="G860" s="22" t="s">
        <v>420</v>
      </c>
      <c r="H860" s="22" t="s">
        <v>10</v>
      </c>
      <c r="I860" s="30">
        <v>58.0834766209476</v>
      </c>
      <c r="J860" s="30">
        <v>58.01</v>
      </c>
      <c r="K860" s="22" t="s">
        <v>48</v>
      </c>
      <c r="L860" s="66" t="s">
        <v>159</v>
      </c>
      <c r="M860" s="67" t="s">
        <v>50</v>
      </c>
      <c r="N860" s="65" t="s">
        <v>51</v>
      </c>
      <c r="O860" s="68" t="s">
        <v>52</v>
      </c>
      <c r="P860" s="69"/>
      <c r="Q860" s="74"/>
      <c r="R860" s="77"/>
      <c r="S860" s="75"/>
      <c r="T860" s="78"/>
      <c r="U860" s="77"/>
      <c r="V860" s="28">
        <v>1.782940068</v>
      </c>
      <c r="W860" s="29">
        <v>37800</v>
      </c>
      <c r="X860" s="26"/>
      <c r="Y860" s="46"/>
      <c r="Z860" s="25"/>
      <c r="AA860" s="43"/>
      <c r="AB860" s="91">
        <f t="shared" si="26"/>
        <v>3150</v>
      </c>
      <c r="AC860" s="38">
        <f t="shared" si="27"/>
        <v>2205</v>
      </c>
    </row>
    <row r="861" ht="15" customHeight="1" spans="1:29">
      <c r="A861" s="15">
        <v>856</v>
      </c>
      <c r="B861" s="15" t="s">
        <v>42</v>
      </c>
      <c r="C861" s="15" t="s">
        <v>1701</v>
      </c>
      <c r="D861" s="22" t="s">
        <v>1794</v>
      </c>
      <c r="E861" s="22" t="s">
        <v>1795</v>
      </c>
      <c r="F861" s="22" t="s">
        <v>57</v>
      </c>
      <c r="G861" s="22" t="s">
        <v>420</v>
      </c>
      <c r="H861" s="22" t="s">
        <v>10</v>
      </c>
      <c r="I861" s="30">
        <v>58.0834766209476</v>
      </c>
      <c r="J861" s="30">
        <v>58.01</v>
      </c>
      <c r="K861" s="22" t="s">
        <v>48</v>
      </c>
      <c r="L861" s="66" t="s">
        <v>159</v>
      </c>
      <c r="M861" s="67" t="s">
        <v>50</v>
      </c>
      <c r="N861" s="65" t="s">
        <v>51</v>
      </c>
      <c r="O861" s="68" t="s">
        <v>52</v>
      </c>
      <c r="P861" s="69"/>
      <c r="Q861" s="74"/>
      <c r="R861" s="77"/>
      <c r="S861" s="75"/>
      <c r="T861" s="78"/>
      <c r="U861" s="77"/>
      <c r="V861" s="28">
        <v>1.782940068</v>
      </c>
      <c r="W861" s="29">
        <v>37800</v>
      </c>
      <c r="X861" s="26"/>
      <c r="Y861" s="46"/>
      <c r="Z861" s="25"/>
      <c r="AA861" s="43"/>
      <c r="AB861" s="91">
        <f t="shared" si="26"/>
        <v>3150</v>
      </c>
      <c r="AC861" s="38">
        <f t="shared" si="27"/>
        <v>2205</v>
      </c>
    </row>
    <row r="862" ht="15" customHeight="1" spans="1:32">
      <c r="A862" s="15">
        <v>857</v>
      </c>
      <c r="B862" s="15" t="s">
        <v>42</v>
      </c>
      <c r="C862" s="15" t="s">
        <v>1701</v>
      </c>
      <c r="D862" s="22" t="s">
        <v>1796</v>
      </c>
      <c r="E862" s="22" t="s">
        <v>1797</v>
      </c>
      <c r="F862" s="22" t="s">
        <v>71</v>
      </c>
      <c r="G862" s="22" t="s">
        <v>429</v>
      </c>
      <c r="H862" s="22" t="s">
        <v>38</v>
      </c>
      <c r="I862" s="30">
        <v>48.7945701371571</v>
      </c>
      <c r="J862" s="30">
        <v>48.73</v>
      </c>
      <c r="K862" s="22" t="s">
        <v>48</v>
      </c>
      <c r="L862" s="66" t="s">
        <v>159</v>
      </c>
      <c r="M862" s="67" t="s">
        <v>50</v>
      </c>
      <c r="N862" s="65" t="s">
        <v>51</v>
      </c>
      <c r="O862" s="68" t="s">
        <v>52</v>
      </c>
      <c r="P862" s="69"/>
      <c r="Q862" s="74"/>
      <c r="R862" s="77"/>
      <c r="S862" s="75"/>
      <c r="T862" s="78"/>
      <c r="U862" s="77"/>
      <c r="V862" s="28">
        <v>1.7282319977104</v>
      </c>
      <c r="W862" s="29">
        <v>30700</v>
      </c>
      <c r="X862" s="26"/>
      <c r="Y862" s="46"/>
      <c r="Z862" s="25"/>
      <c r="AA862" s="43"/>
      <c r="AB862" s="91">
        <f t="shared" si="26"/>
        <v>2558.33333333333</v>
      </c>
      <c r="AC862" s="38">
        <f t="shared" si="27"/>
        <v>1790.83333333333</v>
      </c>
      <c r="AE862" s="1"/>
      <c r="AF862" s="1"/>
    </row>
    <row r="863" ht="15" customHeight="1" spans="1:32">
      <c r="A863" s="15">
        <v>858</v>
      </c>
      <c r="B863" s="15" t="s">
        <v>42</v>
      </c>
      <c r="C863" s="15" t="s">
        <v>1701</v>
      </c>
      <c r="D863" s="22" t="s">
        <v>1798</v>
      </c>
      <c r="E863" s="22" t="s">
        <v>1799</v>
      </c>
      <c r="F863" s="22" t="s">
        <v>46</v>
      </c>
      <c r="G863" s="22" t="s">
        <v>429</v>
      </c>
      <c r="H863" s="22" t="s">
        <v>38</v>
      </c>
      <c r="I863" s="30">
        <v>48.7945701371571</v>
      </c>
      <c r="J863" s="30">
        <v>48.73</v>
      </c>
      <c r="K863" s="22" t="s">
        <v>48</v>
      </c>
      <c r="L863" s="66" t="s">
        <v>176</v>
      </c>
      <c r="M863" s="67" t="s">
        <v>50</v>
      </c>
      <c r="N863" s="65" t="s">
        <v>51</v>
      </c>
      <c r="O863" s="68" t="s">
        <v>52</v>
      </c>
      <c r="P863" s="69"/>
      <c r="Q863" s="74"/>
      <c r="R863" s="77"/>
      <c r="S863" s="75"/>
      <c r="T863" s="78"/>
      <c r="U863" s="77"/>
      <c r="V863" s="28">
        <v>1.7987720792496</v>
      </c>
      <c r="W863" s="29">
        <v>32000</v>
      </c>
      <c r="X863" s="26"/>
      <c r="Y863" s="46"/>
      <c r="Z863" s="25"/>
      <c r="AA863" s="43"/>
      <c r="AB863" s="91">
        <f t="shared" si="26"/>
        <v>2666.66666666667</v>
      </c>
      <c r="AC863" s="38">
        <f t="shared" si="27"/>
        <v>1866.66666666667</v>
      </c>
      <c r="AE863" s="1"/>
      <c r="AF863" s="1"/>
    </row>
    <row r="864" ht="15" customHeight="1" spans="1:29">
      <c r="A864" s="15">
        <v>859</v>
      </c>
      <c r="B864" s="15" t="s">
        <v>42</v>
      </c>
      <c r="C864" s="15" t="s">
        <v>1701</v>
      </c>
      <c r="D864" s="22" t="s">
        <v>1800</v>
      </c>
      <c r="E864" s="22" t="s">
        <v>1801</v>
      </c>
      <c r="F864" s="22" t="s">
        <v>57</v>
      </c>
      <c r="G864" s="22" t="s">
        <v>420</v>
      </c>
      <c r="H864" s="22" t="s">
        <v>10</v>
      </c>
      <c r="I864" s="30">
        <v>58.0834766209476</v>
      </c>
      <c r="J864" s="30">
        <v>58.01</v>
      </c>
      <c r="K864" s="22" t="s">
        <v>48</v>
      </c>
      <c r="L864" s="66" t="s">
        <v>176</v>
      </c>
      <c r="M864" s="67" t="s">
        <v>50</v>
      </c>
      <c r="N864" s="65" t="s">
        <v>51</v>
      </c>
      <c r="O864" s="68" t="s">
        <v>52</v>
      </c>
      <c r="P864" s="69"/>
      <c r="Q864" s="74"/>
      <c r="R864" s="77"/>
      <c r="S864" s="75"/>
      <c r="T864" s="78"/>
      <c r="U864" s="77"/>
      <c r="V864" s="28">
        <v>1.782940068</v>
      </c>
      <c r="W864" s="29">
        <v>37800</v>
      </c>
      <c r="X864" s="26"/>
      <c r="Y864" s="46"/>
      <c r="Z864" s="25"/>
      <c r="AA864" s="43"/>
      <c r="AB864" s="91">
        <f t="shared" si="26"/>
        <v>3150</v>
      </c>
      <c r="AC864" s="38">
        <f t="shared" si="27"/>
        <v>2205</v>
      </c>
    </row>
    <row r="865" ht="15" customHeight="1" spans="1:29">
      <c r="A865" s="15">
        <v>860</v>
      </c>
      <c r="B865" s="15" t="s">
        <v>42</v>
      </c>
      <c r="C865" s="15" t="s">
        <v>1701</v>
      </c>
      <c r="D865" s="22" t="s">
        <v>1802</v>
      </c>
      <c r="E865" s="22" t="s">
        <v>1803</v>
      </c>
      <c r="F865" s="22" t="s">
        <v>57</v>
      </c>
      <c r="G865" s="22" t="s">
        <v>420</v>
      </c>
      <c r="H865" s="22" t="s">
        <v>10</v>
      </c>
      <c r="I865" s="30">
        <v>58.0834766209476</v>
      </c>
      <c r="J865" s="30">
        <v>58.01</v>
      </c>
      <c r="K865" s="22" t="s">
        <v>48</v>
      </c>
      <c r="L865" s="66" t="s">
        <v>176</v>
      </c>
      <c r="M865" s="67" t="s">
        <v>50</v>
      </c>
      <c r="N865" s="65" t="s">
        <v>51</v>
      </c>
      <c r="O865" s="68" t="s">
        <v>52</v>
      </c>
      <c r="P865" s="69"/>
      <c r="Q865" s="74"/>
      <c r="R865" s="77"/>
      <c r="S865" s="75"/>
      <c r="T865" s="78"/>
      <c r="U865" s="77"/>
      <c r="V865" s="28">
        <v>1.782940068</v>
      </c>
      <c r="W865" s="29">
        <v>37800</v>
      </c>
      <c r="X865" s="26"/>
      <c r="Y865" s="46"/>
      <c r="Z865" s="25"/>
      <c r="AA865" s="43"/>
      <c r="AB865" s="91">
        <f t="shared" si="26"/>
        <v>3150</v>
      </c>
      <c r="AC865" s="38">
        <f t="shared" si="27"/>
        <v>2205</v>
      </c>
    </row>
    <row r="866" ht="15" customHeight="1" spans="1:29">
      <c r="A866" s="15">
        <v>861</v>
      </c>
      <c r="B866" s="15" t="s">
        <v>42</v>
      </c>
      <c r="C866" s="15" t="s">
        <v>1701</v>
      </c>
      <c r="D866" s="22" t="s">
        <v>1804</v>
      </c>
      <c r="E866" s="22" t="s">
        <v>1805</v>
      </c>
      <c r="F866" s="22" t="s">
        <v>57</v>
      </c>
      <c r="G866" s="22" t="s">
        <v>420</v>
      </c>
      <c r="H866" s="22" t="s">
        <v>10</v>
      </c>
      <c r="I866" s="30">
        <v>58.0834766209476</v>
      </c>
      <c r="J866" s="30">
        <v>58.01</v>
      </c>
      <c r="K866" s="22" t="s">
        <v>48</v>
      </c>
      <c r="L866" s="66" t="s">
        <v>176</v>
      </c>
      <c r="M866" s="67" t="s">
        <v>50</v>
      </c>
      <c r="N866" s="65" t="s">
        <v>51</v>
      </c>
      <c r="O866" s="68" t="s">
        <v>52</v>
      </c>
      <c r="P866" s="69"/>
      <c r="Q866" s="74"/>
      <c r="R866" s="77"/>
      <c r="S866" s="75"/>
      <c r="T866" s="78"/>
      <c r="U866" s="77"/>
      <c r="V866" s="28">
        <v>1.782940068</v>
      </c>
      <c r="W866" s="29">
        <v>37800</v>
      </c>
      <c r="X866" s="26"/>
      <c r="Y866" s="46"/>
      <c r="Z866" s="25"/>
      <c r="AA866" s="43"/>
      <c r="AB866" s="91">
        <f t="shared" si="26"/>
        <v>3150</v>
      </c>
      <c r="AC866" s="38">
        <f t="shared" si="27"/>
        <v>2205</v>
      </c>
    </row>
    <row r="867" ht="15" customHeight="1" spans="1:29">
      <c r="A867" s="15">
        <v>862</v>
      </c>
      <c r="B867" s="15" t="s">
        <v>42</v>
      </c>
      <c r="C867" s="15" t="s">
        <v>1701</v>
      </c>
      <c r="D867" s="22" t="s">
        <v>1806</v>
      </c>
      <c r="E867" s="22" t="s">
        <v>1807</v>
      </c>
      <c r="F867" s="22" t="s">
        <v>57</v>
      </c>
      <c r="G867" s="22" t="s">
        <v>420</v>
      </c>
      <c r="H867" s="22" t="s">
        <v>10</v>
      </c>
      <c r="I867" s="30">
        <v>58.0834766209476</v>
      </c>
      <c r="J867" s="30">
        <v>58.01</v>
      </c>
      <c r="K867" s="22" t="s">
        <v>48</v>
      </c>
      <c r="L867" s="66" t="s">
        <v>176</v>
      </c>
      <c r="M867" s="67" t="s">
        <v>50</v>
      </c>
      <c r="N867" s="65" t="s">
        <v>51</v>
      </c>
      <c r="O867" s="68" t="s">
        <v>52</v>
      </c>
      <c r="P867" s="69"/>
      <c r="Q867" s="74"/>
      <c r="R867" s="77"/>
      <c r="S867" s="75"/>
      <c r="T867" s="78"/>
      <c r="U867" s="77"/>
      <c r="V867" s="28">
        <v>1.782940068</v>
      </c>
      <c r="W867" s="29">
        <v>37800</v>
      </c>
      <c r="X867" s="26"/>
      <c r="Y867" s="46"/>
      <c r="Z867" s="25"/>
      <c r="AA867" s="43"/>
      <c r="AB867" s="91">
        <f t="shared" si="26"/>
        <v>3150</v>
      </c>
      <c r="AC867" s="38">
        <f t="shared" si="27"/>
        <v>2205</v>
      </c>
    </row>
    <row r="868" ht="15" customHeight="1" spans="1:29">
      <c r="A868" s="15">
        <v>863</v>
      </c>
      <c r="B868" s="15" t="s">
        <v>42</v>
      </c>
      <c r="C868" s="15" t="s">
        <v>1701</v>
      </c>
      <c r="D868" s="22" t="s">
        <v>1808</v>
      </c>
      <c r="E868" s="22" t="s">
        <v>1809</v>
      </c>
      <c r="F868" s="22" t="s">
        <v>57</v>
      </c>
      <c r="G868" s="22" t="s">
        <v>420</v>
      </c>
      <c r="H868" s="22" t="s">
        <v>10</v>
      </c>
      <c r="I868" s="30">
        <v>58.0834766209476</v>
      </c>
      <c r="J868" s="30">
        <v>58.01</v>
      </c>
      <c r="K868" s="22" t="s">
        <v>48</v>
      </c>
      <c r="L868" s="66" t="s">
        <v>176</v>
      </c>
      <c r="M868" s="67" t="s">
        <v>50</v>
      </c>
      <c r="N868" s="65" t="s">
        <v>51</v>
      </c>
      <c r="O868" s="68" t="s">
        <v>52</v>
      </c>
      <c r="P868" s="69"/>
      <c r="Q868" s="74"/>
      <c r="R868" s="77"/>
      <c r="S868" s="75"/>
      <c r="T868" s="78"/>
      <c r="U868" s="77"/>
      <c r="V868" s="28">
        <v>1.782940068</v>
      </c>
      <c r="W868" s="29">
        <v>37800</v>
      </c>
      <c r="X868" s="26"/>
      <c r="Y868" s="46"/>
      <c r="Z868" s="25"/>
      <c r="AA868" s="43"/>
      <c r="AB868" s="91">
        <f t="shared" si="26"/>
        <v>3150</v>
      </c>
      <c r="AC868" s="38">
        <f t="shared" si="27"/>
        <v>2205</v>
      </c>
    </row>
    <row r="869" ht="15" customHeight="1" spans="1:29">
      <c r="A869" s="15">
        <v>864</v>
      </c>
      <c r="B869" s="15" t="s">
        <v>42</v>
      </c>
      <c r="C869" s="15" t="s">
        <v>1701</v>
      </c>
      <c r="D869" s="22" t="s">
        <v>1810</v>
      </c>
      <c r="E869" s="22" t="s">
        <v>1811</v>
      </c>
      <c r="F869" s="22" t="s">
        <v>57</v>
      </c>
      <c r="G869" s="22" t="s">
        <v>420</v>
      </c>
      <c r="H869" s="22" t="s">
        <v>10</v>
      </c>
      <c r="I869" s="30">
        <v>58.0834766209476</v>
      </c>
      <c r="J869" s="30">
        <v>58.01</v>
      </c>
      <c r="K869" s="22" t="s">
        <v>48</v>
      </c>
      <c r="L869" s="66" t="s">
        <v>176</v>
      </c>
      <c r="M869" s="67" t="s">
        <v>50</v>
      </c>
      <c r="N869" s="65" t="s">
        <v>51</v>
      </c>
      <c r="O869" s="68" t="s">
        <v>52</v>
      </c>
      <c r="P869" s="69"/>
      <c r="Q869" s="74"/>
      <c r="R869" s="77"/>
      <c r="S869" s="75"/>
      <c r="T869" s="78"/>
      <c r="U869" s="77"/>
      <c r="V869" s="28">
        <v>1.782940068</v>
      </c>
      <c r="W869" s="29">
        <v>37800</v>
      </c>
      <c r="X869" s="26"/>
      <c r="Y869" s="46"/>
      <c r="Z869" s="25"/>
      <c r="AA869" s="43"/>
      <c r="AB869" s="91">
        <f t="shared" si="26"/>
        <v>3150</v>
      </c>
      <c r="AC869" s="38">
        <f t="shared" si="27"/>
        <v>2205</v>
      </c>
    </row>
    <row r="870" ht="15" customHeight="1" spans="1:32">
      <c r="A870" s="15">
        <v>865</v>
      </c>
      <c r="B870" s="15" t="s">
        <v>42</v>
      </c>
      <c r="C870" s="15" t="s">
        <v>1701</v>
      </c>
      <c r="D870" s="22" t="s">
        <v>1812</v>
      </c>
      <c r="E870" s="22" t="s">
        <v>1813</v>
      </c>
      <c r="F870" s="22" t="s">
        <v>71</v>
      </c>
      <c r="G870" s="22" t="s">
        <v>429</v>
      </c>
      <c r="H870" s="22" t="s">
        <v>38</v>
      </c>
      <c r="I870" s="30">
        <v>48.7945701371571</v>
      </c>
      <c r="J870" s="30">
        <v>48.73</v>
      </c>
      <c r="K870" s="22" t="s">
        <v>48</v>
      </c>
      <c r="L870" s="66" t="s">
        <v>176</v>
      </c>
      <c r="M870" s="67" t="s">
        <v>50</v>
      </c>
      <c r="N870" s="65" t="s">
        <v>51</v>
      </c>
      <c r="O870" s="68" t="s">
        <v>52</v>
      </c>
      <c r="P870" s="69"/>
      <c r="Q870" s="74"/>
      <c r="R870" s="77"/>
      <c r="S870" s="75"/>
      <c r="T870" s="78"/>
      <c r="U870" s="77"/>
      <c r="V870" s="28">
        <v>1.7282319977104</v>
      </c>
      <c r="W870" s="29">
        <v>30700</v>
      </c>
      <c r="X870" s="26"/>
      <c r="Y870" s="46"/>
      <c r="Z870" s="25"/>
      <c r="AA870" s="43"/>
      <c r="AB870" s="91">
        <f t="shared" si="26"/>
        <v>2558.33333333333</v>
      </c>
      <c r="AC870" s="38">
        <f t="shared" si="27"/>
        <v>1790.83333333333</v>
      </c>
      <c r="AE870" s="1"/>
      <c r="AF870" s="1"/>
    </row>
    <row r="871" ht="15" customHeight="1" spans="1:32">
      <c r="A871" s="15">
        <v>866</v>
      </c>
      <c r="B871" s="15" t="s">
        <v>42</v>
      </c>
      <c r="C871" s="15" t="s">
        <v>1701</v>
      </c>
      <c r="D871" s="22" t="s">
        <v>1814</v>
      </c>
      <c r="E871" s="22" t="s">
        <v>1815</v>
      </c>
      <c r="F871" s="22" t="s">
        <v>46</v>
      </c>
      <c r="G871" s="22" t="s">
        <v>429</v>
      </c>
      <c r="H871" s="22" t="s">
        <v>38</v>
      </c>
      <c r="I871" s="30">
        <v>48.7945701371571</v>
      </c>
      <c r="J871" s="30">
        <v>48.73</v>
      </c>
      <c r="K871" s="22" t="s">
        <v>48</v>
      </c>
      <c r="L871" s="66" t="s">
        <v>193</v>
      </c>
      <c r="M871" s="67" t="s">
        <v>50</v>
      </c>
      <c r="N871" s="65" t="s">
        <v>51</v>
      </c>
      <c r="O871" s="68" t="s">
        <v>52</v>
      </c>
      <c r="P871" s="69"/>
      <c r="Q871" s="74"/>
      <c r="R871" s="77"/>
      <c r="S871" s="75"/>
      <c r="T871" s="78"/>
      <c r="U871" s="77"/>
      <c r="V871" s="28">
        <v>1.83474752083459</v>
      </c>
      <c r="W871" s="29">
        <v>32600</v>
      </c>
      <c r="X871" s="26"/>
      <c r="Y871" s="46"/>
      <c r="Z871" s="25"/>
      <c r="AA871" s="43"/>
      <c r="AB871" s="91">
        <f t="shared" si="26"/>
        <v>2716.66666666667</v>
      </c>
      <c r="AC871" s="38">
        <f t="shared" si="27"/>
        <v>1901.66666666667</v>
      </c>
      <c r="AE871" s="1"/>
      <c r="AF871" s="1"/>
    </row>
    <row r="872" ht="15" customHeight="1" spans="1:29">
      <c r="A872" s="15">
        <v>867</v>
      </c>
      <c r="B872" s="15" t="s">
        <v>42</v>
      </c>
      <c r="C872" s="15" t="s">
        <v>1701</v>
      </c>
      <c r="D872" s="22" t="s">
        <v>1816</v>
      </c>
      <c r="E872" s="22" t="s">
        <v>1817</v>
      </c>
      <c r="F872" s="22" t="s">
        <v>57</v>
      </c>
      <c r="G872" s="22" t="s">
        <v>420</v>
      </c>
      <c r="H872" s="22" t="s">
        <v>10</v>
      </c>
      <c r="I872" s="30">
        <v>58.0834766209476</v>
      </c>
      <c r="J872" s="30">
        <v>58.01</v>
      </c>
      <c r="K872" s="22" t="s">
        <v>48</v>
      </c>
      <c r="L872" s="66" t="s">
        <v>193</v>
      </c>
      <c r="M872" s="67" t="s">
        <v>50</v>
      </c>
      <c r="N872" s="65" t="s">
        <v>51</v>
      </c>
      <c r="O872" s="68" t="s">
        <v>52</v>
      </c>
      <c r="P872" s="69"/>
      <c r="Q872" s="74"/>
      <c r="R872" s="77"/>
      <c r="S872" s="75"/>
      <c r="T872" s="78"/>
      <c r="U872" s="77"/>
      <c r="V872" s="28">
        <v>1.81859886936</v>
      </c>
      <c r="W872" s="29">
        <v>38500</v>
      </c>
      <c r="X872" s="26"/>
      <c r="Y872" s="46"/>
      <c r="Z872" s="25"/>
      <c r="AA872" s="43"/>
      <c r="AB872" s="91">
        <f t="shared" si="26"/>
        <v>3208.33333333333</v>
      </c>
      <c r="AC872" s="38">
        <f t="shared" si="27"/>
        <v>2245.83333333333</v>
      </c>
    </row>
    <row r="873" ht="15" customHeight="1" spans="1:29">
      <c r="A873" s="15">
        <v>868</v>
      </c>
      <c r="B873" s="15" t="s">
        <v>42</v>
      </c>
      <c r="C873" s="15" t="s">
        <v>1701</v>
      </c>
      <c r="D873" s="22" t="s">
        <v>1818</v>
      </c>
      <c r="E873" s="22" t="s">
        <v>1819</v>
      </c>
      <c r="F873" s="22" t="s">
        <v>57</v>
      </c>
      <c r="G873" s="22" t="s">
        <v>420</v>
      </c>
      <c r="H873" s="22" t="s">
        <v>10</v>
      </c>
      <c r="I873" s="30">
        <v>58.0834766209476</v>
      </c>
      <c r="J873" s="30">
        <v>58.01</v>
      </c>
      <c r="K873" s="22" t="s">
        <v>48</v>
      </c>
      <c r="L873" s="66" t="s">
        <v>193</v>
      </c>
      <c r="M873" s="67" t="s">
        <v>50</v>
      </c>
      <c r="N873" s="65" t="s">
        <v>51</v>
      </c>
      <c r="O873" s="68" t="s">
        <v>52</v>
      </c>
      <c r="P873" s="69"/>
      <c r="Q873" s="74"/>
      <c r="R873" s="77"/>
      <c r="S873" s="75"/>
      <c r="T873" s="78"/>
      <c r="U873" s="77"/>
      <c r="V873" s="28">
        <v>1.81859886936</v>
      </c>
      <c r="W873" s="29">
        <v>38500</v>
      </c>
      <c r="X873" s="26"/>
      <c r="Y873" s="46"/>
      <c r="Z873" s="25"/>
      <c r="AA873" s="43"/>
      <c r="AB873" s="91">
        <f t="shared" si="26"/>
        <v>3208.33333333333</v>
      </c>
      <c r="AC873" s="38">
        <f t="shared" si="27"/>
        <v>2245.83333333333</v>
      </c>
    </row>
    <row r="874" ht="15" customHeight="1" spans="1:29">
      <c r="A874" s="15">
        <v>869</v>
      </c>
      <c r="B874" s="15" t="s">
        <v>42</v>
      </c>
      <c r="C874" s="15" t="s">
        <v>1701</v>
      </c>
      <c r="D874" s="22" t="s">
        <v>1820</v>
      </c>
      <c r="E874" s="22" t="s">
        <v>1821</v>
      </c>
      <c r="F874" s="22" t="s">
        <v>57</v>
      </c>
      <c r="G874" s="22" t="s">
        <v>420</v>
      </c>
      <c r="H874" s="22" t="s">
        <v>10</v>
      </c>
      <c r="I874" s="30">
        <v>58.0834766209476</v>
      </c>
      <c r="J874" s="30">
        <v>58.01</v>
      </c>
      <c r="K874" s="22" t="s">
        <v>48</v>
      </c>
      <c r="L874" s="66" t="s">
        <v>193</v>
      </c>
      <c r="M874" s="67" t="s">
        <v>50</v>
      </c>
      <c r="N874" s="65" t="s">
        <v>51</v>
      </c>
      <c r="O874" s="68" t="s">
        <v>52</v>
      </c>
      <c r="P874" s="69"/>
      <c r="Q874" s="74"/>
      <c r="R874" s="77"/>
      <c r="S874" s="75"/>
      <c r="T874" s="78"/>
      <c r="U874" s="77"/>
      <c r="V874" s="28">
        <v>1.81859886936</v>
      </c>
      <c r="W874" s="29">
        <v>38500</v>
      </c>
      <c r="X874" s="26"/>
      <c r="Y874" s="46"/>
      <c r="Z874" s="25"/>
      <c r="AA874" s="43"/>
      <c r="AB874" s="91">
        <f t="shared" si="26"/>
        <v>3208.33333333333</v>
      </c>
      <c r="AC874" s="38">
        <f t="shared" si="27"/>
        <v>2245.83333333333</v>
      </c>
    </row>
    <row r="875" ht="15" customHeight="1" spans="1:29">
      <c r="A875" s="15">
        <v>870</v>
      </c>
      <c r="B875" s="15" t="s">
        <v>42</v>
      </c>
      <c r="C875" s="15" t="s">
        <v>1701</v>
      </c>
      <c r="D875" s="22" t="s">
        <v>1822</v>
      </c>
      <c r="E875" s="22" t="s">
        <v>1823</v>
      </c>
      <c r="F875" s="22" t="s">
        <v>57</v>
      </c>
      <c r="G875" s="22" t="s">
        <v>420</v>
      </c>
      <c r="H875" s="22" t="s">
        <v>10</v>
      </c>
      <c r="I875" s="30">
        <v>58.0834766209476</v>
      </c>
      <c r="J875" s="30">
        <v>58.01</v>
      </c>
      <c r="K875" s="22" t="s">
        <v>48</v>
      </c>
      <c r="L875" s="66" t="s">
        <v>193</v>
      </c>
      <c r="M875" s="67" t="s">
        <v>50</v>
      </c>
      <c r="N875" s="65" t="s">
        <v>51</v>
      </c>
      <c r="O875" s="68" t="s">
        <v>52</v>
      </c>
      <c r="P875" s="69"/>
      <c r="Q875" s="74"/>
      <c r="R875" s="77"/>
      <c r="S875" s="75"/>
      <c r="T875" s="78"/>
      <c r="U875" s="77"/>
      <c r="V875" s="28">
        <v>1.81859886936</v>
      </c>
      <c r="W875" s="29">
        <v>38500</v>
      </c>
      <c r="X875" s="26"/>
      <c r="Y875" s="46"/>
      <c r="Z875" s="25"/>
      <c r="AA875" s="43"/>
      <c r="AB875" s="91">
        <f t="shared" si="26"/>
        <v>3208.33333333333</v>
      </c>
      <c r="AC875" s="38">
        <f t="shared" si="27"/>
        <v>2245.83333333333</v>
      </c>
    </row>
    <row r="876" ht="15" customHeight="1" spans="1:29">
      <c r="A876" s="15">
        <v>871</v>
      </c>
      <c r="B876" s="15" t="s">
        <v>42</v>
      </c>
      <c r="C876" s="15" t="s">
        <v>1701</v>
      </c>
      <c r="D876" s="22" t="s">
        <v>1824</v>
      </c>
      <c r="E876" s="22" t="s">
        <v>1825</v>
      </c>
      <c r="F876" s="22" t="s">
        <v>57</v>
      </c>
      <c r="G876" s="22" t="s">
        <v>420</v>
      </c>
      <c r="H876" s="22" t="s">
        <v>10</v>
      </c>
      <c r="I876" s="30">
        <v>58.0834766209476</v>
      </c>
      <c r="J876" s="30">
        <v>58.01</v>
      </c>
      <c r="K876" s="22" t="s">
        <v>48</v>
      </c>
      <c r="L876" s="66" t="s">
        <v>193</v>
      </c>
      <c r="M876" s="67" t="s">
        <v>50</v>
      </c>
      <c r="N876" s="65" t="s">
        <v>51</v>
      </c>
      <c r="O876" s="68" t="s">
        <v>52</v>
      </c>
      <c r="P876" s="69"/>
      <c r="Q876" s="74"/>
      <c r="R876" s="77"/>
      <c r="S876" s="75"/>
      <c r="T876" s="78"/>
      <c r="U876" s="77"/>
      <c r="V876" s="28">
        <v>1.81859886936</v>
      </c>
      <c r="W876" s="29">
        <v>38500</v>
      </c>
      <c r="X876" s="26"/>
      <c r="Y876" s="46"/>
      <c r="Z876" s="25"/>
      <c r="AA876" s="43"/>
      <c r="AB876" s="91">
        <f t="shared" si="26"/>
        <v>3208.33333333333</v>
      </c>
      <c r="AC876" s="38">
        <f t="shared" si="27"/>
        <v>2245.83333333333</v>
      </c>
    </row>
    <row r="877" ht="15" customHeight="1" spans="1:29">
      <c r="A877" s="15">
        <v>872</v>
      </c>
      <c r="B877" s="15" t="s">
        <v>42</v>
      </c>
      <c r="C877" s="15" t="s">
        <v>1701</v>
      </c>
      <c r="D877" s="22" t="s">
        <v>1826</v>
      </c>
      <c r="E877" s="22" t="s">
        <v>1827</v>
      </c>
      <c r="F877" s="22" t="s">
        <v>57</v>
      </c>
      <c r="G877" s="22" t="s">
        <v>420</v>
      </c>
      <c r="H877" s="22" t="s">
        <v>10</v>
      </c>
      <c r="I877" s="30">
        <v>58.0834766209476</v>
      </c>
      <c r="J877" s="30">
        <v>58.01</v>
      </c>
      <c r="K877" s="22" t="s">
        <v>48</v>
      </c>
      <c r="L877" s="66" t="s">
        <v>193</v>
      </c>
      <c r="M877" s="67" t="s">
        <v>50</v>
      </c>
      <c r="N877" s="65" t="s">
        <v>51</v>
      </c>
      <c r="O877" s="68" t="s">
        <v>52</v>
      </c>
      <c r="P877" s="69"/>
      <c r="Q877" s="74"/>
      <c r="R877" s="77"/>
      <c r="S877" s="75"/>
      <c r="T877" s="78"/>
      <c r="U877" s="77"/>
      <c r="V877" s="28">
        <v>1.81859886936</v>
      </c>
      <c r="W877" s="29">
        <v>38500</v>
      </c>
      <c r="X877" s="26"/>
      <c r="Y877" s="46"/>
      <c r="Z877" s="25"/>
      <c r="AA877" s="43"/>
      <c r="AB877" s="91">
        <f t="shared" si="26"/>
        <v>3208.33333333333</v>
      </c>
      <c r="AC877" s="38">
        <f t="shared" si="27"/>
        <v>2245.83333333333</v>
      </c>
    </row>
    <row r="878" ht="15" customHeight="1" spans="1:32">
      <c r="A878" s="15">
        <v>873</v>
      </c>
      <c r="B878" s="15" t="s">
        <v>42</v>
      </c>
      <c r="C878" s="15" t="s">
        <v>1701</v>
      </c>
      <c r="D878" s="22" t="s">
        <v>1828</v>
      </c>
      <c r="E878" s="22" t="s">
        <v>1829</v>
      </c>
      <c r="F878" s="22" t="s">
        <v>71</v>
      </c>
      <c r="G878" s="22" t="s">
        <v>429</v>
      </c>
      <c r="H878" s="22" t="s">
        <v>38</v>
      </c>
      <c r="I878" s="30">
        <v>48.7945701371571</v>
      </c>
      <c r="J878" s="30">
        <v>48.73</v>
      </c>
      <c r="K878" s="22" t="s">
        <v>48</v>
      </c>
      <c r="L878" s="66" t="s">
        <v>193</v>
      </c>
      <c r="M878" s="67" t="s">
        <v>50</v>
      </c>
      <c r="N878" s="65" t="s">
        <v>51</v>
      </c>
      <c r="O878" s="68" t="s">
        <v>52</v>
      </c>
      <c r="P878" s="69"/>
      <c r="Q878" s="74"/>
      <c r="R878" s="77"/>
      <c r="S878" s="75"/>
      <c r="T878" s="78"/>
      <c r="U878" s="77"/>
      <c r="V878" s="28">
        <v>1.76279663766461</v>
      </c>
      <c r="W878" s="29">
        <v>31400</v>
      </c>
      <c r="X878" s="26"/>
      <c r="Y878" s="46"/>
      <c r="Z878" s="25"/>
      <c r="AA878" s="43"/>
      <c r="AB878" s="91">
        <f t="shared" si="26"/>
        <v>2616.66666666667</v>
      </c>
      <c r="AC878" s="38">
        <f t="shared" si="27"/>
        <v>1831.66666666667</v>
      </c>
      <c r="AE878" s="1"/>
      <c r="AF878" s="1"/>
    </row>
    <row r="879" ht="15" customHeight="1" spans="1:32">
      <c r="A879" s="15">
        <v>874</v>
      </c>
      <c r="B879" s="15" t="s">
        <v>42</v>
      </c>
      <c r="C879" s="15" t="s">
        <v>1701</v>
      </c>
      <c r="D879" s="22" t="s">
        <v>1830</v>
      </c>
      <c r="E879" s="22" t="s">
        <v>1831</v>
      </c>
      <c r="F879" s="22" t="s">
        <v>46</v>
      </c>
      <c r="G879" s="22" t="s">
        <v>429</v>
      </c>
      <c r="H879" s="22" t="s">
        <v>38</v>
      </c>
      <c r="I879" s="30">
        <v>48.7945701371571</v>
      </c>
      <c r="J879" s="30">
        <v>48.73</v>
      </c>
      <c r="K879" s="22" t="s">
        <v>48</v>
      </c>
      <c r="L879" s="66" t="s">
        <v>210</v>
      </c>
      <c r="M879" s="67" t="s">
        <v>50</v>
      </c>
      <c r="N879" s="65" t="s">
        <v>51</v>
      </c>
      <c r="O879" s="68" t="s">
        <v>52</v>
      </c>
      <c r="P879" s="69"/>
      <c r="Q879" s="74"/>
      <c r="R879" s="77"/>
      <c r="S879" s="75"/>
      <c r="T879" s="78"/>
      <c r="U879" s="77"/>
      <c r="V879" s="28">
        <v>1.83474752083459</v>
      </c>
      <c r="W879" s="29">
        <v>32600</v>
      </c>
      <c r="X879" s="26"/>
      <c r="Y879" s="46"/>
      <c r="Z879" s="25"/>
      <c r="AA879" s="43"/>
      <c r="AB879" s="91">
        <f t="shared" si="26"/>
        <v>2716.66666666667</v>
      </c>
      <c r="AC879" s="38">
        <f t="shared" si="27"/>
        <v>1901.66666666667</v>
      </c>
      <c r="AE879" s="1"/>
      <c r="AF879" s="1"/>
    </row>
    <row r="880" ht="15" customHeight="1" spans="1:29">
      <c r="A880" s="15">
        <v>875</v>
      </c>
      <c r="B880" s="15" t="s">
        <v>42</v>
      </c>
      <c r="C880" s="15" t="s">
        <v>1701</v>
      </c>
      <c r="D880" s="22" t="s">
        <v>1832</v>
      </c>
      <c r="E880" s="22" t="s">
        <v>1833</v>
      </c>
      <c r="F880" s="22" t="s">
        <v>57</v>
      </c>
      <c r="G880" s="22" t="s">
        <v>420</v>
      </c>
      <c r="H880" s="22" t="s">
        <v>10</v>
      </c>
      <c r="I880" s="30">
        <v>58.0834766209476</v>
      </c>
      <c r="J880" s="30">
        <v>58.01</v>
      </c>
      <c r="K880" s="22" t="s">
        <v>48</v>
      </c>
      <c r="L880" s="66" t="s">
        <v>210</v>
      </c>
      <c r="M880" s="67" t="s">
        <v>50</v>
      </c>
      <c r="N880" s="65" t="s">
        <v>51</v>
      </c>
      <c r="O880" s="68" t="s">
        <v>52</v>
      </c>
      <c r="P880" s="69"/>
      <c r="Q880" s="74"/>
      <c r="R880" s="77"/>
      <c r="S880" s="75"/>
      <c r="T880" s="78"/>
      <c r="U880" s="77"/>
      <c r="V880" s="28">
        <v>1.81859886936</v>
      </c>
      <c r="W880" s="29">
        <v>38500</v>
      </c>
      <c r="X880" s="26"/>
      <c r="Y880" s="46"/>
      <c r="Z880" s="25"/>
      <c r="AA880" s="43"/>
      <c r="AB880" s="91">
        <f t="shared" si="26"/>
        <v>3208.33333333333</v>
      </c>
      <c r="AC880" s="38">
        <f t="shared" si="27"/>
        <v>2245.83333333333</v>
      </c>
    </row>
    <row r="881" ht="15" customHeight="1" spans="1:29">
      <c r="A881" s="15">
        <v>876</v>
      </c>
      <c r="B881" s="15" t="s">
        <v>42</v>
      </c>
      <c r="C881" s="15" t="s">
        <v>1701</v>
      </c>
      <c r="D881" s="22" t="s">
        <v>1834</v>
      </c>
      <c r="E881" s="22" t="s">
        <v>1835</v>
      </c>
      <c r="F881" s="22" t="s">
        <v>57</v>
      </c>
      <c r="G881" s="22" t="s">
        <v>420</v>
      </c>
      <c r="H881" s="22" t="s">
        <v>10</v>
      </c>
      <c r="I881" s="30">
        <v>58.0834766209476</v>
      </c>
      <c r="J881" s="30">
        <v>58.01</v>
      </c>
      <c r="K881" s="22" t="s">
        <v>48</v>
      </c>
      <c r="L881" s="66" t="s">
        <v>210</v>
      </c>
      <c r="M881" s="67" t="s">
        <v>50</v>
      </c>
      <c r="N881" s="65" t="s">
        <v>51</v>
      </c>
      <c r="O881" s="68" t="s">
        <v>52</v>
      </c>
      <c r="P881" s="69"/>
      <c r="Q881" s="74"/>
      <c r="R881" s="77"/>
      <c r="S881" s="75"/>
      <c r="T881" s="78"/>
      <c r="U881" s="77"/>
      <c r="V881" s="28">
        <v>1.81859886936</v>
      </c>
      <c r="W881" s="29">
        <v>38500</v>
      </c>
      <c r="X881" s="26"/>
      <c r="Y881" s="46"/>
      <c r="Z881" s="25"/>
      <c r="AA881" s="43"/>
      <c r="AB881" s="91">
        <f t="shared" si="26"/>
        <v>3208.33333333333</v>
      </c>
      <c r="AC881" s="38">
        <f t="shared" si="27"/>
        <v>2245.83333333333</v>
      </c>
    </row>
    <row r="882" ht="15" customHeight="1" spans="1:29">
      <c r="A882" s="15">
        <v>877</v>
      </c>
      <c r="B882" s="15" t="s">
        <v>42</v>
      </c>
      <c r="C882" s="15" t="s">
        <v>1701</v>
      </c>
      <c r="D882" s="22" t="s">
        <v>1836</v>
      </c>
      <c r="E882" s="22" t="s">
        <v>1837</v>
      </c>
      <c r="F882" s="22" t="s">
        <v>57</v>
      </c>
      <c r="G882" s="22" t="s">
        <v>420</v>
      </c>
      <c r="H882" s="22" t="s">
        <v>10</v>
      </c>
      <c r="I882" s="30">
        <v>58.0834766209476</v>
      </c>
      <c r="J882" s="30">
        <v>58.01</v>
      </c>
      <c r="K882" s="22" t="s">
        <v>48</v>
      </c>
      <c r="L882" s="66" t="s">
        <v>210</v>
      </c>
      <c r="M882" s="67" t="s">
        <v>50</v>
      </c>
      <c r="N882" s="65" t="s">
        <v>51</v>
      </c>
      <c r="O882" s="68" t="s">
        <v>52</v>
      </c>
      <c r="P882" s="69"/>
      <c r="Q882" s="74"/>
      <c r="R882" s="77"/>
      <c r="S882" s="75"/>
      <c r="T882" s="78"/>
      <c r="U882" s="77"/>
      <c r="V882" s="28">
        <v>1.81859886936</v>
      </c>
      <c r="W882" s="29">
        <v>38500</v>
      </c>
      <c r="X882" s="26"/>
      <c r="Y882" s="46"/>
      <c r="Z882" s="25"/>
      <c r="AA882" s="43"/>
      <c r="AB882" s="91">
        <f t="shared" si="26"/>
        <v>3208.33333333333</v>
      </c>
      <c r="AC882" s="38">
        <f t="shared" si="27"/>
        <v>2245.83333333333</v>
      </c>
    </row>
    <row r="883" ht="15" customHeight="1" spans="1:29">
      <c r="A883" s="15">
        <v>878</v>
      </c>
      <c r="B883" s="15" t="s">
        <v>42</v>
      </c>
      <c r="C883" s="15" t="s">
        <v>1701</v>
      </c>
      <c r="D883" s="22" t="s">
        <v>1838</v>
      </c>
      <c r="E883" s="22" t="s">
        <v>1839</v>
      </c>
      <c r="F883" s="22" t="s">
        <v>57</v>
      </c>
      <c r="G883" s="22" t="s">
        <v>420</v>
      </c>
      <c r="H883" s="22" t="s">
        <v>10</v>
      </c>
      <c r="I883" s="30">
        <v>58.0834766209476</v>
      </c>
      <c r="J883" s="30">
        <v>58.01</v>
      </c>
      <c r="K883" s="22" t="s">
        <v>48</v>
      </c>
      <c r="L883" s="66" t="s">
        <v>210</v>
      </c>
      <c r="M883" s="67" t="s">
        <v>50</v>
      </c>
      <c r="N883" s="65" t="s">
        <v>51</v>
      </c>
      <c r="O883" s="68" t="s">
        <v>52</v>
      </c>
      <c r="P883" s="69"/>
      <c r="Q883" s="74"/>
      <c r="R883" s="77"/>
      <c r="S883" s="75"/>
      <c r="T883" s="78"/>
      <c r="U883" s="77"/>
      <c r="V883" s="28">
        <v>1.81859886936</v>
      </c>
      <c r="W883" s="29">
        <v>38500</v>
      </c>
      <c r="X883" s="26"/>
      <c r="Y883" s="46"/>
      <c r="Z883" s="25"/>
      <c r="AA883" s="43"/>
      <c r="AB883" s="91">
        <f t="shared" si="26"/>
        <v>3208.33333333333</v>
      </c>
      <c r="AC883" s="38">
        <f t="shared" si="27"/>
        <v>2245.83333333333</v>
      </c>
    </row>
    <row r="884" ht="15" customHeight="1" spans="1:29">
      <c r="A884" s="15">
        <v>879</v>
      </c>
      <c r="B884" s="15" t="s">
        <v>42</v>
      </c>
      <c r="C884" s="15" t="s">
        <v>1701</v>
      </c>
      <c r="D884" s="22" t="s">
        <v>1840</v>
      </c>
      <c r="E884" s="22" t="s">
        <v>1841</v>
      </c>
      <c r="F884" s="22" t="s">
        <v>57</v>
      </c>
      <c r="G884" s="22" t="s">
        <v>420</v>
      </c>
      <c r="H884" s="22" t="s">
        <v>10</v>
      </c>
      <c r="I884" s="30">
        <v>58.0834766209476</v>
      </c>
      <c r="J884" s="30">
        <v>58.01</v>
      </c>
      <c r="K884" s="22" t="s">
        <v>48</v>
      </c>
      <c r="L884" s="66" t="s">
        <v>210</v>
      </c>
      <c r="M884" s="67" t="s">
        <v>50</v>
      </c>
      <c r="N884" s="65" t="s">
        <v>51</v>
      </c>
      <c r="O884" s="68" t="s">
        <v>52</v>
      </c>
      <c r="P884" s="69"/>
      <c r="Q884" s="74"/>
      <c r="R884" s="77"/>
      <c r="S884" s="75"/>
      <c r="T884" s="78"/>
      <c r="U884" s="77"/>
      <c r="V884" s="28">
        <v>1.81859886936</v>
      </c>
      <c r="W884" s="29">
        <v>38500</v>
      </c>
      <c r="X884" s="26"/>
      <c r="Y884" s="46"/>
      <c r="Z884" s="25"/>
      <c r="AA884" s="43"/>
      <c r="AB884" s="91">
        <f t="shared" si="26"/>
        <v>3208.33333333333</v>
      </c>
      <c r="AC884" s="38">
        <f t="shared" si="27"/>
        <v>2245.83333333333</v>
      </c>
    </row>
    <row r="885" ht="15" customHeight="1" spans="1:29">
      <c r="A885" s="15">
        <v>880</v>
      </c>
      <c r="B885" s="15" t="s">
        <v>42</v>
      </c>
      <c r="C885" s="15" t="s">
        <v>1701</v>
      </c>
      <c r="D885" s="22" t="s">
        <v>1842</v>
      </c>
      <c r="E885" s="22" t="s">
        <v>1843</v>
      </c>
      <c r="F885" s="22" t="s">
        <v>57</v>
      </c>
      <c r="G885" s="22" t="s">
        <v>420</v>
      </c>
      <c r="H885" s="22" t="s">
        <v>10</v>
      </c>
      <c r="I885" s="30">
        <v>58.0834766209476</v>
      </c>
      <c r="J885" s="30">
        <v>58.01</v>
      </c>
      <c r="K885" s="22" t="s">
        <v>48</v>
      </c>
      <c r="L885" s="66" t="s">
        <v>210</v>
      </c>
      <c r="M885" s="67" t="s">
        <v>50</v>
      </c>
      <c r="N885" s="65" t="s">
        <v>51</v>
      </c>
      <c r="O885" s="68" t="s">
        <v>52</v>
      </c>
      <c r="P885" s="69"/>
      <c r="Q885" s="74"/>
      <c r="R885" s="77"/>
      <c r="S885" s="75"/>
      <c r="T885" s="78"/>
      <c r="U885" s="77"/>
      <c r="V885" s="28">
        <v>1.81859886936</v>
      </c>
      <c r="W885" s="29">
        <v>38500</v>
      </c>
      <c r="X885" s="26"/>
      <c r="Y885" s="46"/>
      <c r="Z885" s="25"/>
      <c r="AA885" s="43"/>
      <c r="AB885" s="91">
        <f t="shared" si="26"/>
        <v>3208.33333333333</v>
      </c>
      <c r="AC885" s="38">
        <f t="shared" si="27"/>
        <v>2245.83333333333</v>
      </c>
    </row>
    <row r="886" ht="15" customHeight="1" spans="1:32">
      <c r="A886" s="15">
        <v>881</v>
      </c>
      <c r="B886" s="15" t="s">
        <v>42</v>
      </c>
      <c r="C886" s="15" t="s">
        <v>1701</v>
      </c>
      <c r="D886" s="22" t="s">
        <v>1844</v>
      </c>
      <c r="E886" s="22" t="s">
        <v>1845</v>
      </c>
      <c r="F886" s="22" t="s">
        <v>71</v>
      </c>
      <c r="G886" s="22" t="s">
        <v>429</v>
      </c>
      <c r="H886" s="22" t="s">
        <v>38</v>
      </c>
      <c r="I886" s="30">
        <v>48.7945701371571</v>
      </c>
      <c r="J886" s="30">
        <v>48.73</v>
      </c>
      <c r="K886" s="22" t="s">
        <v>48</v>
      </c>
      <c r="L886" s="66" t="s">
        <v>210</v>
      </c>
      <c r="M886" s="67" t="s">
        <v>50</v>
      </c>
      <c r="N886" s="65" t="s">
        <v>51</v>
      </c>
      <c r="O886" s="68" t="s">
        <v>52</v>
      </c>
      <c r="P886" s="69"/>
      <c r="Q886" s="74"/>
      <c r="R886" s="77"/>
      <c r="S886" s="75"/>
      <c r="T886" s="78"/>
      <c r="U886" s="77"/>
      <c r="V886" s="28">
        <v>1.76279663766461</v>
      </c>
      <c r="W886" s="29">
        <v>31400</v>
      </c>
      <c r="X886" s="26"/>
      <c r="Y886" s="46"/>
      <c r="Z886" s="25"/>
      <c r="AA886" s="43"/>
      <c r="AB886" s="91">
        <f t="shared" si="26"/>
        <v>2616.66666666667</v>
      </c>
      <c r="AC886" s="38">
        <f t="shared" si="27"/>
        <v>1831.66666666667</v>
      </c>
      <c r="AE886" s="1"/>
      <c r="AF886" s="1"/>
    </row>
    <row r="887" ht="15" customHeight="1" spans="1:32">
      <c r="A887" s="15">
        <v>882</v>
      </c>
      <c r="B887" s="15" t="s">
        <v>42</v>
      </c>
      <c r="C887" s="15" t="s">
        <v>1701</v>
      </c>
      <c r="D887" s="22" t="s">
        <v>1846</v>
      </c>
      <c r="E887" s="22" t="s">
        <v>1847</v>
      </c>
      <c r="F887" s="22" t="s">
        <v>46</v>
      </c>
      <c r="G887" s="22" t="s">
        <v>429</v>
      </c>
      <c r="H887" s="22" t="s">
        <v>38</v>
      </c>
      <c r="I887" s="30">
        <v>48.7945701371571</v>
      </c>
      <c r="J887" s="30">
        <v>48.73</v>
      </c>
      <c r="K887" s="22" t="s">
        <v>48</v>
      </c>
      <c r="L887" s="66" t="s">
        <v>227</v>
      </c>
      <c r="M887" s="67" t="s">
        <v>50</v>
      </c>
      <c r="N887" s="65" t="s">
        <v>51</v>
      </c>
      <c r="O887" s="68" t="s">
        <v>52</v>
      </c>
      <c r="P887" s="69"/>
      <c r="Q887" s="74"/>
      <c r="R887" s="77"/>
      <c r="S887" s="75"/>
      <c r="T887" s="78"/>
      <c r="U887" s="77"/>
      <c r="V887" s="28">
        <v>1.83474752083459</v>
      </c>
      <c r="W887" s="29">
        <v>32600</v>
      </c>
      <c r="X887" s="26"/>
      <c r="Y887" s="46"/>
      <c r="Z887" s="25"/>
      <c r="AA887" s="43"/>
      <c r="AB887" s="91">
        <f t="shared" si="26"/>
        <v>2716.66666666667</v>
      </c>
      <c r="AC887" s="38">
        <f t="shared" si="27"/>
        <v>1901.66666666667</v>
      </c>
      <c r="AE887" s="1"/>
      <c r="AF887" s="1"/>
    </row>
    <row r="888" ht="15" customHeight="1" spans="1:29">
      <c r="A888" s="15">
        <v>883</v>
      </c>
      <c r="B888" s="15" t="s">
        <v>42</v>
      </c>
      <c r="C888" s="15" t="s">
        <v>1701</v>
      </c>
      <c r="D888" s="22" t="s">
        <v>1848</v>
      </c>
      <c r="E888" s="22" t="s">
        <v>1849</v>
      </c>
      <c r="F888" s="22" t="s">
        <v>57</v>
      </c>
      <c r="G888" s="22" t="s">
        <v>420</v>
      </c>
      <c r="H888" s="22" t="s">
        <v>10</v>
      </c>
      <c r="I888" s="30">
        <v>58.0834766209476</v>
      </c>
      <c r="J888" s="30">
        <v>58.01</v>
      </c>
      <c r="K888" s="22" t="s">
        <v>48</v>
      </c>
      <c r="L888" s="66" t="s">
        <v>227</v>
      </c>
      <c r="M888" s="67" t="s">
        <v>50</v>
      </c>
      <c r="N888" s="65" t="s">
        <v>51</v>
      </c>
      <c r="O888" s="68" t="s">
        <v>52</v>
      </c>
      <c r="P888" s="69"/>
      <c r="Q888" s="74"/>
      <c r="R888" s="77"/>
      <c r="S888" s="75"/>
      <c r="T888" s="78"/>
      <c r="U888" s="77"/>
      <c r="V888" s="28">
        <v>1.81859886936</v>
      </c>
      <c r="W888" s="29">
        <v>38500</v>
      </c>
      <c r="X888" s="26"/>
      <c r="Y888" s="46"/>
      <c r="Z888" s="25"/>
      <c r="AA888" s="43"/>
      <c r="AB888" s="91">
        <f t="shared" si="26"/>
        <v>3208.33333333333</v>
      </c>
      <c r="AC888" s="38">
        <f t="shared" si="27"/>
        <v>2245.83333333333</v>
      </c>
    </row>
    <row r="889" ht="15" customHeight="1" spans="1:29">
      <c r="A889" s="15">
        <v>884</v>
      </c>
      <c r="B889" s="15" t="s">
        <v>42</v>
      </c>
      <c r="C889" s="15" t="s">
        <v>1701</v>
      </c>
      <c r="D889" s="22" t="s">
        <v>1850</v>
      </c>
      <c r="E889" s="22" t="s">
        <v>1851</v>
      </c>
      <c r="F889" s="22" t="s">
        <v>57</v>
      </c>
      <c r="G889" s="22" t="s">
        <v>420</v>
      </c>
      <c r="H889" s="22" t="s">
        <v>10</v>
      </c>
      <c r="I889" s="30">
        <v>58.0834766209476</v>
      </c>
      <c r="J889" s="30">
        <v>58.01</v>
      </c>
      <c r="K889" s="22" t="s">
        <v>48</v>
      </c>
      <c r="L889" s="66" t="s">
        <v>227</v>
      </c>
      <c r="M889" s="67" t="s">
        <v>50</v>
      </c>
      <c r="N889" s="65" t="s">
        <v>51</v>
      </c>
      <c r="O889" s="68" t="s">
        <v>52</v>
      </c>
      <c r="P889" s="69"/>
      <c r="Q889" s="74"/>
      <c r="R889" s="77"/>
      <c r="S889" s="75"/>
      <c r="T889" s="78"/>
      <c r="U889" s="77"/>
      <c r="V889" s="28">
        <v>1.81859886936</v>
      </c>
      <c r="W889" s="29">
        <v>38500</v>
      </c>
      <c r="X889" s="26"/>
      <c r="Y889" s="46"/>
      <c r="Z889" s="25"/>
      <c r="AA889" s="43"/>
      <c r="AB889" s="91">
        <f t="shared" si="26"/>
        <v>3208.33333333333</v>
      </c>
      <c r="AC889" s="38">
        <f t="shared" si="27"/>
        <v>2245.83333333333</v>
      </c>
    </row>
    <row r="890" ht="15" customHeight="1" spans="1:29">
      <c r="A890" s="15">
        <v>885</v>
      </c>
      <c r="B890" s="15" t="s">
        <v>42</v>
      </c>
      <c r="C890" s="15" t="s">
        <v>1701</v>
      </c>
      <c r="D890" s="22" t="s">
        <v>1852</v>
      </c>
      <c r="E890" s="22" t="s">
        <v>1853</v>
      </c>
      <c r="F890" s="22" t="s">
        <v>57</v>
      </c>
      <c r="G890" s="22" t="s">
        <v>420</v>
      </c>
      <c r="H890" s="22" t="s">
        <v>10</v>
      </c>
      <c r="I890" s="30">
        <v>58.0834766209476</v>
      </c>
      <c r="J890" s="30">
        <v>58.01</v>
      </c>
      <c r="K890" s="22" t="s">
        <v>48</v>
      </c>
      <c r="L890" s="66" t="s">
        <v>227</v>
      </c>
      <c r="M890" s="67" t="s">
        <v>50</v>
      </c>
      <c r="N890" s="65" t="s">
        <v>51</v>
      </c>
      <c r="O890" s="68" t="s">
        <v>52</v>
      </c>
      <c r="P890" s="69"/>
      <c r="Q890" s="74"/>
      <c r="R890" s="77"/>
      <c r="S890" s="75"/>
      <c r="T890" s="78"/>
      <c r="U890" s="77"/>
      <c r="V890" s="28">
        <v>1.81859886936</v>
      </c>
      <c r="W890" s="29">
        <v>38500</v>
      </c>
      <c r="X890" s="26"/>
      <c r="Y890" s="46"/>
      <c r="Z890" s="25"/>
      <c r="AA890" s="43"/>
      <c r="AB890" s="91">
        <f t="shared" si="26"/>
        <v>3208.33333333333</v>
      </c>
      <c r="AC890" s="38">
        <f t="shared" si="27"/>
        <v>2245.83333333333</v>
      </c>
    </row>
    <row r="891" ht="15" customHeight="1" spans="1:29">
      <c r="A891" s="15">
        <v>886</v>
      </c>
      <c r="B891" s="15" t="s">
        <v>42</v>
      </c>
      <c r="C891" s="15" t="s">
        <v>1701</v>
      </c>
      <c r="D891" s="22" t="s">
        <v>1854</v>
      </c>
      <c r="E891" s="22" t="s">
        <v>1855</v>
      </c>
      <c r="F891" s="22" t="s">
        <v>57</v>
      </c>
      <c r="G891" s="22" t="s">
        <v>420</v>
      </c>
      <c r="H891" s="22" t="s">
        <v>10</v>
      </c>
      <c r="I891" s="30">
        <v>58.0834766209476</v>
      </c>
      <c r="J891" s="30">
        <v>58.01</v>
      </c>
      <c r="K891" s="22" t="s">
        <v>48</v>
      </c>
      <c r="L891" s="66" t="s">
        <v>227</v>
      </c>
      <c r="M891" s="67" t="s">
        <v>50</v>
      </c>
      <c r="N891" s="65" t="s">
        <v>51</v>
      </c>
      <c r="O891" s="68" t="s">
        <v>52</v>
      </c>
      <c r="P891" s="69"/>
      <c r="Q891" s="74"/>
      <c r="R891" s="77"/>
      <c r="S891" s="75"/>
      <c r="T891" s="78"/>
      <c r="U891" s="77"/>
      <c r="V891" s="28">
        <v>1.81859886936</v>
      </c>
      <c r="W891" s="29">
        <v>38500</v>
      </c>
      <c r="X891" s="26"/>
      <c r="Y891" s="46"/>
      <c r="Z891" s="25"/>
      <c r="AA891" s="43"/>
      <c r="AB891" s="91">
        <f t="shared" si="26"/>
        <v>3208.33333333333</v>
      </c>
      <c r="AC891" s="38">
        <f t="shared" si="27"/>
        <v>2245.83333333333</v>
      </c>
    </row>
    <row r="892" ht="15" customHeight="1" spans="1:29">
      <c r="A892" s="15">
        <v>887</v>
      </c>
      <c r="B892" s="15" t="s">
        <v>42</v>
      </c>
      <c r="C892" s="15" t="s">
        <v>1701</v>
      </c>
      <c r="D892" s="22" t="s">
        <v>1856</v>
      </c>
      <c r="E892" s="22" t="s">
        <v>1857</v>
      </c>
      <c r="F892" s="22" t="s">
        <v>57</v>
      </c>
      <c r="G892" s="22" t="s">
        <v>420</v>
      </c>
      <c r="H892" s="22" t="s">
        <v>10</v>
      </c>
      <c r="I892" s="30">
        <v>58.0834766209476</v>
      </c>
      <c r="J892" s="30">
        <v>58.01</v>
      </c>
      <c r="K892" s="22" t="s">
        <v>48</v>
      </c>
      <c r="L892" s="66" t="s">
        <v>227</v>
      </c>
      <c r="M892" s="67" t="s">
        <v>50</v>
      </c>
      <c r="N892" s="65" t="s">
        <v>51</v>
      </c>
      <c r="O892" s="68" t="s">
        <v>52</v>
      </c>
      <c r="P892" s="69"/>
      <c r="Q892" s="74"/>
      <c r="R892" s="77"/>
      <c r="S892" s="75"/>
      <c r="T892" s="78"/>
      <c r="U892" s="77"/>
      <c r="V892" s="28">
        <v>1.81859886936</v>
      </c>
      <c r="W892" s="29">
        <v>38500</v>
      </c>
      <c r="X892" s="26"/>
      <c r="Y892" s="46"/>
      <c r="Z892" s="25"/>
      <c r="AA892" s="43"/>
      <c r="AB892" s="91">
        <f t="shared" si="26"/>
        <v>3208.33333333333</v>
      </c>
      <c r="AC892" s="38">
        <f t="shared" si="27"/>
        <v>2245.83333333333</v>
      </c>
    </row>
    <row r="893" ht="15" customHeight="1" spans="1:29">
      <c r="A893" s="15">
        <v>888</v>
      </c>
      <c r="B893" s="15" t="s">
        <v>42</v>
      </c>
      <c r="C893" s="15" t="s">
        <v>1701</v>
      </c>
      <c r="D893" s="22" t="s">
        <v>1858</v>
      </c>
      <c r="E893" s="22" t="s">
        <v>1859</v>
      </c>
      <c r="F893" s="22" t="s">
        <v>57</v>
      </c>
      <c r="G893" s="22" t="s">
        <v>420</v>
      </c>
      <c r="H893" s="22" t="s">
        <v>10</v>
      </c>
      <c r="I893" s="30">
        <v>58.0834766209476</v>
      </c>
      <c r="J893" s="30">
        <v>58.01</v>
      </c>
      <c r="K893" s="22" t="s">
        <v>48</v>
      </c>
      <c r="L893" s="66" t="s">
        <v>227</v>
      </c>
      <c r="M893" s="67" t="s">
        <v>50</v>
      </c>
      <c r="N893" s="65" t="s">
        <v>51</v>
      </c>
      <c r="O893" s="68" t="s">
        <v>52</v>
      </c>
      <c r="P893" s="69"/>
      <c r="Q893" s="74"/>
      <c r="R893" s="77"/>
      <c r="S893" s="75"/>
      <c r="T893" s="78"/>
      <c r="U893" s="77"/>
      <c r="V893" s="28">
        <v>1.81859886936</v>
      </c>
      <c r="W893" s="29">
        <v>38500</v>
      </c>
      <c r="X893" s="26"/>
      <c r="Y893" s="46"/>
      <c r="Z893" s="25"/>
      <c r="AA893" s="43"/>
      <c r="AB893" s="91">
        <f t="shared" si="26"/>
        <v>3208.33333333333</v>
      </c>
      <c r="AC893" s="38">
        <f t="shared" si="27"/>
        <v>2245.83333333333</v>
      </c>
    </row>
    <row r="894" ht="15" customHeight="1" spans="1:32">
      <c r="A894" s="15">
        <v>889</v>
      </c>
      <c r="B894" s="15" t="s">
        <v>42</v>
      </c>
      <c r="C894" s="15" t="s">
        <v>1701</v>
      </c>
      <c r="D894" s="22" t="s">
        <v>1860</v>
      </c>
      <c r="E894" s="22" t="s">
        <v>1861</v>
      </c>
      <c r="F894" s="22" t="s">
        <v>71</v>
      </c>
      <c r="G894" s="22" t="s">
        <v>429</v>
      </c>
      <c r="H894" s="22" t="s">
        <v>38</v>
      </c>
      <c r="I894" s="30">
        <v>48.7945701371571</v>
      </c>
      <c r="J894" s="30">
        <v>48.73</v>
      </c>
      <c r="K894" s="22" t="s">
        <v>48</v>
      </c>
      <c r="L894" s="66" t="s">
        <v>227</v>
      </c>
      <c r="M894" s="67" t="s">
        <v>50</v>
      </c>
      <c r="N894" s="65" t="s">
        <v>51</v>
      </c>
      <c r="O894" s="68" t="s">
        <v>52</v>
      </c>
      <c r="P894" s="69"/>
      <c r="Q894" s="74"/>
      <c r="R894" s="77"/>
      <c r="S894" s="75"/>
      <c r="T894" s="78"/>
      <c r="U894" s="77"/>
      <c r="V894" s="28">
        <v>1.76279663766461</v>
      </c>
      <c r="W894" s="29">
        <v>31400</v>
      </c>
      <c r="X894" s="26"/>
      <c r="Y894" s="46"/>
      <c r="Z894" s="25"/>
      <c r="AA894" s="43"/>
      <c r="AB894" s="91">
        <f t="shared" si="26"/>
        <v>2616.66666666667</v>
      </c>
      <c r="AC894" s="38">
        <f t="shared" si="27"/>
        <v>1831.66666666667</v>
      </c>
      <c r="AE894" s="1"/>
      <c r="AF894" s="1"/>
    </row>
    <row r="895" ht="15" customHeight="1" spans="1:32">
      <c r="A895" s="15">
        <v>890</v>
      </c>
      <c r="B895" s="15" t="s">
        <v>42</v>
      </c>
      <c r="C895" s="15" t="s">
        <v>1701</v>
      </c>
      <c r="D895" s="22" t="s">
        <v>1862</v>
      </c>
      <c r="E895" s="22" t="s">
        <v>1863</v>
      </c>
      <c r="F895" s="22" t="s">
        <v>46</v>
      </c>
      <c r="G895" s="22" t="s">
        <v>429</v>
      </c>
      <c r="H895" s="22" t="s">
        <v>38</v>
      </c>
      <c r="I895" s="30">
        <v>48.7945701371571</v>
      </c>
      <c r="J895" s="30">
        <v>48.73</v>
      </c>
      <c r="K895" s="22" t="s">
        <v>48</v>
      </c>
      <c r="L895" s="66" t="s">
        <v>244</v>
      </c>
      <c r="M895" s="67" t="s">
        <v>50</v>
      </c>
      <c r="N895" s="65" t="s">
        <v>51</v>
      </c>
      <c r="O895" s="68" t="s">
        <v>52</v>
      </c>
      <c r="P895" s="69"/>
      <c r="Q895" s="74"/>
      <c r="R895" s="77"/>
      <c r="S895" s="75"/>
      <c r="T895" s="78"/>
      <c r="U895" s="77"/>
      <c r="V895" s="28">
        <v>1.7987720792496</v>
      </c>
      <c r="W895" s="29">
        <v>32000</v>
      </c>
      <c r="X895" s="26"/>
      <c r="Y895" s="46"/>
      <c r="Z895" s="25"/>
      <c r="AA895" s="43"/>
      <c r="AB895" s="91">
        <f t="shared" si="26"/>
        <v>2666.66666666667</v>
      </c>
      <c r="AC895" s="38">
        <f t="shared" si="27"/>
        <v>1866.66666666667</v>
      </c>
      <c r="AE895" s="1"/>
      <c r="AF895" s="1"/>
    </row>
    <row r="896" ht="15" customHeight="1" spans="1:29">
      <c r="A896" s="15">
        <v>891</v>
      </c>
      <c r="B896" s="15" t="s">
        <v>42</v>
      </c>
      <c r="C896" s="15" t="s">
        <v>1701</v>
      </c>
      <c r="D896" s="22" t="s">
        <v>1864</v>
      </c>
      <c r="E896" s="22" t="s">
        <v>1865</v>
      </c>
      <c r="F896" s="22" t="s">
        <v>57</v>
      </c>
      <c r="G896" s="22" t="s">
        <v>420</v>
      </c>
      <c r="H896" s="22" t="s">
        <v>10</v>
      </c>
      <c r="I896" s="30">
        <v>58.0834766209476</v>
      </c>
      <c r="J896" s="30">
        <v>58.01</v>
      </c>
      <c r="K896" s="22" t="s">
        <v>48</v>
      </c>
      <c r="L896" s="66" t="s">
        <v>244</v>
      </c>
      <c r="M896" s="67" t="s">
        <v>50</v>
      </c>
      <c r="N896" s="65" t="s">
        <v>51</v>
      </c>
      <c r="O896" s="68" t="s">
        <v>52</v>
      </c>
      <c r="P896" s="69"/>
      <c r="Q896" s="74"/>
      <c r="R896" s="77"/>
      <c r="S896" s="75"/>
      <c r="T896" s="78"/>
      <c r="U896" s="77"/>
      <c r="V896" s="28">
        <v>1.782940068</v>
      </c>
      <c r="W896" s="29">
        <v>37800</v>
      </c>
      <c r="X896" s="26"/>
      <c r="Y896" s="46"/>
      <c r="Z896" s="25"/>
      <c r="AA896" s="43"/>
      <c r="AB896" s="91">
        <f t="shared" si="26"/>
        <v>3150</v>
      </c>
      <c r="AC896" s="38">
        <f t="shared" si="27"/>
        <v>2205</v>
      </c>
    </row>
    <row r="897" ht="15" customHeight="1" spans="1:29">
      <c r="A897" s="15">
        <v>892</v>
      </c>
      <c r="B897" s="15" t="s">
        <v>42</v>
      </c>
      <c r="C897" s="15" t="s">
        <v>1701</v>
      </c>
      <c r="D897" s="22" t="s">
        <v>1866</v>
      </c>
      <c r="E897" s="22" t="s">
        <v>1867</v>
      </c>
      <c r="F897" s="22" t="s">
        <v>57</v>
      </c>
      <c r="G897" s="22" t="s">
        <v>420</v>
      </c>
      <c r="H897" s="22" t="s">
        <v>10</v>
      </c>
      <c r="I897" s="30">
        <v>58.0834766209476</v>
      </c>
      <c r="J897" s="30">
        <v>58.01</v>
      </c>
      <c r="K897" s="22" t="s">
        <v>48</v>
      </c>
      <c r="L897" s="66" t="s">
        <v>244</v>
      </c>
      <c r="M897" s="67" t="s">
        <v>50</v>
      </c>
      <c r="N897" s="65" t="s">
        <v>51</v>
      </c>
      <c r="O897" s="68" t="s">
        <v>52</v>
      </c>
      <c r="P897" s="69"/>
      <c r="Q897" s="74"/>
      <c r="R897" s="77"/>
      <c r="S897" s="75"/>
      <c r="T897" s="78"/>
      <c r="U897" s="77"/>
      <c r="V897" s="28">
        <v>1.782940068</v>
      </c>
      <c r="W897" s="29">
        <v>37800</v>
      </c>
      <c r="X897" s="26"/>
      <c r="Y897" s="46"/>
      <c r="Z897" s="25"/>
      <c r="AA897" s="43"/>
      <c r="AB897" s="91">
        <f t="shared" si="26"/>
        <v>3150</v>
      </c>
      <c r="AC897" s="38">
        <f t="shared" si="27"/>
        <v>2205</v>
      </c>
    </row>
    <row r="898" ht="15" customHeight="1" spans="1:29">
      <c r="A898" s="15">
        <v>893</v>
      </c>
      <c r="B898" s="15" t="s">
        <v>42</v>
      </c>
      <c r="C898" s="15" t="s">
        <v>1701</v>
      </c>
      <c r="D898" s="22" t="s">
        <v>1868</v>
      </c>
      <c r="E898" s="22" t="s">
        <v>1869</v>
      </c>
      <c r="F898" s="22" t="s">
        <v>57</v>
      </c>
      <c r="G898" s="22" t="s">
        <v>420</v>
      </c>
      <c r="H898" s="22" t="s">
        <v>10</v>
      </c>
      <c r="I898" s="30">
        <v>58.0834766209476</v>
      </c>
      <c r="J898" s="30">
        <v>58.01</v>
      </c>
      <c r="K898" s="22" t="s">
        <v>48</v>
      </c>
      <c r="L898" s="66" t="s">
        <v>244</v>
      </c>
      <c r="M898" s="67" t="s">
        <v>50</v>
      </c>
      <c r="N898" s="65" t="s">
        <v>51</v>
      </c>
      <c r="O898" s="68" t="s">
        <v>52</v>
      </c>
      <c r="P898" s="69"/>
      <c r="Q898" s="74"/>
      <c r="R898" s="77"/>
      <c r="S898" s="75"/>
      <c r="T898" s="78"/>
      <c r="U898" s="77"/>
      <c r="V898" s="28">
        <v>1.782940068</v>
      </c>
      <c r="W898" s="29">
        <v>37800</v>
      </c>
      <c r="X898" s="26"/>
      <c r="Y898" s="46"/>
      <c r="Z898" s="25"/>
      <c r="AA898" s="43"/>
      <c r="AB898" s="91">
        <f t="shared" si="26"/>
        <v>3150</v>
      </c>
      <c r="AC898" s="38">
        <f t="shared" si="27"/>
        <v>2205</v>
      </c>
    </row>
    <row r="899" ht="15" customHeight="1" spans="1:29">
      <c r="A899" s="15">
        <v>894</v>
      </c>
      <c r="B899" s="15" t="s">
        <v>42</v>
      </c>
      <c r="C899" s="15" t="s">
        <v>1701</v>
      </c>
      <c r="D899" s="22" t="s">
        <v>1870</v>
      </c>
      <c r="E899" s="22" t="s">
        <v>1871</v>
      </c>
      <c r="F899" s="22" t="s">
        <v>57</v>
      </c>
      <c r="G899" s="22" t="s">
        <v>420</v>
      </c>
      <c r="H899" s="22" t="s">
        <v>10</v>
      </c>
      <c r="I899" s="30">
        <v>58.0834766209476</v>
      </c>
      <c r="J899" s="30">
        <v>58.01</v>
      </c>
      <c r="K899" s="22" t="s">
        <v>48</v>
      </c>
      <c r="L899" s="66" t="s">
        <v>244</v>
      </c>
      <c r="M899" s="67" t="s">
        <v>50</v>
      </c>
      <c r="N899" s="65" t="s">
        <v>51</v>
      </c>
      <c r="O899" s="68" t="s">
        <v>52</v>
      </c>
      <c r="P899" s="69"/>
      <c r="Q899" s="74"/>
      <c r="R899" s="77"/>
      <c r="S899" s="75"/>
      <c r="T899" s="78"/>
      <c r="U899" s="77"/>
      <c r="V899" s="28">
        <v>1.782940068</v>
      </c>
      <c r="W899" s="29">
        <v>37800</v>
      </c>
      <c r="X899" s="26"/>
      <c r="Y899" s="46"/>
      <c r="Z899" s="25"/>
      <c r="AA899" s="43"/>
      <c r="AB899" s="91">
        <f t="shared" si="26"/>
        <v>3150</v>
      </c>
      <c r="AC899" s="38">
        <f t="shared" si="27"/>
        <v>2205</v>
      </c>
    </row>
    <row r="900" ht="15" customHeight="1" spans="1:29">
      <c r="A900" s="15">
        <v>895</v>
      </c>
      <c r="B900" s="15" t="s">
        <v>42</v>
      </c>
      <c r="C900" s="15" t="s">
        <v>1701</v>
      </c>
      <c r="D900" s="22" t="s">
        <v>1872</v>
      </c>
      <c r="E900" s="22" t="s">
        <v>1873</v>
      </c>
      <c r="F900" s="22" t="s">
        <v>57</v>
      </c>
      <c r="G900" s="22" t="s">
        <v>420</v>
      </c>
      <c r="H900" s="22" t="s">
        <v>10</v>
      </c>
      <c r="I900" s="30">
        <v>58.0834766209476</v>
      </c>
      <c r="J900" s="30">
        <v>58.01</v>
      </c>
      <c r="K900" s="22" t="s">
        <v>48</v>
      </c>
      <c r="L900" s="66" t="s">
        <v>244</v>
      </c>
      <c r="M900" s="67" t="s">
        <v>50</v>
      </c>
      <c r="N900" s="65" t="s">
        <v>51</v>
      </c>
      <c r="O900" s="68" t="s">
        <v>52</v>
      </c>
      <c r="P900" s="69"/>
      <c r="Q900" s="74"/>
      <c r="R900" s="77"/>
      <c r="S900" s="75"/>
      <c r="T900" s="78"/>
      <c r="U900" s="77"/>
      <c r="V900" s="28">
        <v>1.782940068</v>
      </c>
      <c r="W900" s="29">
        <v>37800</v>
      </c>
      <c r="X900" s="26"/>
      <c r="Y900" s="46"/>
      <c r="Z900" s="25"/>
      <c r="AA900" s="43"/>
      <c r="AB900" s="91">
        <f t="shared" si="26"/>
        <v>3150</v>
      </c>
      <c r="AC900" s="38">
        <f t="shared" si="27"/>
        <v>2205</v>
      </c>
    </row>
    <row r="901" ht="15" customHeight="1" spans="1:29">
      <c r="A901" s="15">
        <v>896</v>
      </c>
      <c r="B901" s="15" t="s">
        <v>42</v>
      </c>
      <c r="C901" s="15" t="s">
        <v>1701</v>
      </c>
      <c r="D901" s="22" t="s">
        <v>1874</v>
      </c>
      <c r="E901" s="22" t="s">
        <v>1875</v>
      </c>
      <c r="F901" s="22" t="s">
        <v>57</v>
      </c>
      <c r="G901" s="22" t="s">
        <v>420</v>
      </c>
      <c r="H901" s="22" t="s">
        <v>10</v>
      </c>
      <c r="I901" s="30">
        <v>58.0834766209476</v>
      </c>
      <c r="J901" s="30">
        <v>58.01</v>
      </c>
      <c r="K901" s="22" t="s">
        <v>48</v>
      </c>
      <c r="L901" s="66" t="s">
        <v>244</v>
      </c>
      <c r="M901" s="67" t="s">
        <v>50</v>
      </c>
      <c r="N901" s="65" t="s">
        <v>51</v>
      </c>
      <c r="O901" s="68" t="s">
        <v>52</v>
      </c>
      <c r="P901" s="69"/>
      <c r="Q901" s="74"/>
      <c r="R901" s="77"/>
      <c r="S901" s="75"/>
      <c r="T901" s="78"/>
      <c r="U901" s="77"/>
      <c r="V901" s="28">
        <v>1.782940068</v>
      </c>
      <c r="W901" s="29">
        <v>37800</v>
      </c>
      <c r="X901" s="26"/>
      <c r="Y901" s="46"/>
      <c r="Z901" s="25"/>
      <c r="AA901" s="43"/>
      <c r="AB901" s="91">
        <f t="shared" si="26"/>
        <v>3150</v>
      </c>
      <c r="AC901" s="38">
        <f t="shared" si="27"/>
        <v>2205</v>
      </c>
    </row>
    <row r="902" ht="15" customHeight="1" spans="1:32">
      <c r="A902" s="15">
        <v>897</v>
      </c>
      <c r="B902" s="15" t="s">
        <v>42</v>
      </c>
      <c r="C902" s="15" t="s">
        <v>1701</v>
      </c>
      <c r="D902" s="22" t="s">
        <v>1876</v>
      </c>
      <c r="E902" s="22" t="s">
        <v>1877</v>
      </c>
      <c r="F902" s="22" t="s">
        <v>71</v>
      </c>
      <c r="G902" s="22" t="s">
        <v>429</v>
      </c>
      <c r="H902" s="22" t="s">
        <v>38</v>
      </c>
      <c r="I902" s="30">
        <v>48.7945701371571</v>
      </c>
      <c r="J902" s="30">
        <v>48.73</v>
      </c>
      <c r="K902" s="22" t="s">
        <v>48</v>
      </c>
      <c r="L902" s="66" t="s">
        <v>244</v>
      </c>
      <c r="M902" s="67" t="s">
        <v>50</v>
      </c>
      <c r="N902" s="65" t="s">
        <v>51</v>
      </c>
      <c r="O902" s="68" t="s">
        <v>52</v>
      </c>
      <c r="P902" s="69"/>
      <c r="Q902" s="74"/>
      <c r="R902" s="77"/>
      <c r="S902" s="75"/>
      <c r="T902" s="78"/>
      <c r="U902" s="77"/>
      <c r="V902" s="28">
        <v>1.7282319977104</v>
      </c>
      <c r="W902" s="29">
        <v>30700</v>
      </c>
      <c r="X902" s="26"/>
      <c r="Y902" s="46"/>
      <c r="Z902" s="25"/>
      <c r="AA902" s="43"/>
      <c r="AB902" s="91">
        <f t="shared" si="26"/>
        <v>2558.33333333333</v>
      </c>
      <c r="AC902" s="38">
        <f t="shared" si="27"/>
        <v>1790.83333333333</v>
      </c>
      <c r="AE902" s="1"/>
      <c r="AF902" s="1"/>
    </row>
    <row r="903" ht="15" customHeight="1" spans="1:32">
      <c r="A903" s="15">
        <v>898</v>
      </c>
      <c r="B903" s="15" t="s">
        <v>42</v>
      </c>
      <c r="C903" s="15" t="s">
        <v>1701</v>
      </c>
      <c r="D903" s="22" t="s">
        <v>1878</v>
      </c>
      <c r="E903" s="22" t="s">
        <v>1879</v>
      </c>
      <c r="F903" s="22" t="s">
        <v>46</v>
      </c>
      <c r="G903" s="22" t="s">
        <v>429</v>
      </c>
      <c r="H903" s="22" t="s">
        <v>38</v>
      </c>
      <c r="I903" s="30">
        <v>48.7945701371571</v>
      </c>
      <c r="J903" s="30">
        <v>48.73</v>
      </c>
      <c r="K903" s="22" t="s">
        <v>48</v>
      </c>
      <c r="L903" s="66" t="s">
        <v>261</v>
      </c>
      <c r="M903" s="67" t="s">
        <v>50</v>
      </c>
      <c r="N903" s="65" t="s">
        <v>51</v>
      </c>
      <c r="O903" s="68" t="s">
        <v>52</v>
      </c>
      <c r="P903" s="69"/>
      <c r="Q903" s="74"/>
      <c r="R903" s="77"/>
      <c r="S903" s="75"/>
      <c r="T903" s="78"/>
      <c r="U903" s="77"/>
      <c r="V903" s="28">
        <v>1.7987720792496</v>
      </c>
      <c r="W903" s="29">
        <v>32000</v>
      </c>
      <c r="X903" s="26"/>
      <c r="Y903" s="46"/>
      <c r="Z903" s="25"/>
      <c r="AA903" s="43"/>
      <c r="AB903" s="91">
        <f t="shared" ref="AB903:AB966" si="28">W903/12</f>
        <v>2666.66666666667</v>
      </c>
      <c r="AC903" s="38">
        <f t="shared" ref="AC903:AC966" si="29">AB903*0.7</f>
        <v>1866.66666666667</v>
      </c>
      <c r="AE903" s="1"/>
      <c r="AF903" s="1"/>
    </row>
    <row r="904" ht="15" customHeight="1" spans="1:29">
      <c r="A904" s="15">
        <v>899</v>
      </c>
      <c r="B904" s="15" t="s">
        <v>42</v>
      </c>
      <c r="C904" s="15" t="s">
        <v>1701</v>
      </c>
      <c r="D904" s="22" t="s">
        <v>1880</v>
      </c>
      <c r="E904" s="22" t="s">
        <v>1881</v>
      </c>
      <c r="F904" s="22" t="s">
        <v>57</v>
      </c>
      <c r="G904" s="22" t="s">
        <v>420</v>
      </c>
      <c r="H904" s="22" t="s">
        <v>10</v>
      </c>
      <c r="I904" s="30">
        <v>58.0834766209476</v>
      </c>
      <c r="J904" s="30">
        <v>58.01</v>
      </c>
      <c r="K904" s="22" t="s">
        <v>48</v>
      </c>
      <c r="L904" s="66" t="s">
        <v>261</v>
      </c>
      <c r="M904" s="67" t="s">
        <v>50</v>
      </c>
      <c r="N904" s="65" t="s">
        <v>51</v>
      </c>
      <c r="O904" s="68" t="s">
        <v>52</v>
      </c>
      <c r="P904" s="69"/>
      <c r="Q904" s="74"/>
      <c r="R904" s="77"/>
      <c r="S904" s="75"/>
      <c r="T904" s="78"/>
      <c r="U904" s="77"/>
      <c r="V904" s="28">
        <v>1.782940068</v>
      </c>
      <c r="W904" s="29">
        <v>37800</v>
      </c>
      <c r="X904" s="26"/>
      <c r="Y904" s="46"/>
      <c r="Z904" s="25"/>
      <c r="AA904" s="43"/>
      <c r="AB904" s="91">
        <f t="shared" si="28"/>
        <v>3150</v>
      </c>
      <c r="AC904" s="38">
        <f t="shared" si="29"/>
        <v>2205</v>
      </c>
    </row>
    <row r="905" ht="15" customHeight="1" spans="1:29">
      <c r="A905" s="15">
        <v>900</v>
      </c>
      <c r="B905" s="15" t="s">
        <v>42</v>
      </c>
      <c r="C905" s="15" t="s">
        <v>1701</v>
      </c>
      <c r="D905" s="22" t="s">
        <v>1882</v>
      </c>
      <c r="E905" s="22" t="s">
        <v>1883</v>
      </c>
      <c r="F905" s="22" t="s">
        <v>57</v>
      </c>
      <c r="G905" s="22" t="s">
        <v>420</v>
      </c>
      <c r="H905" s="22" t="s">
        <v>10</v>
      </c>
      <c r="I905" s="30">
        <v>58.0834766209476</v>
      </c>
      <c r="J905" s="30">
        <v>58.01</v>
      </c>
      <c r="K905" s="22" t="s">
        <v>48</v>
      </c>
      <c r="L905" s="66" t="s">
        <v>261</v>
      </c>
      <c r="M905" s="67" t="s">
        <v>50</v>
      </c>
      <c r="N905" s="65" t="s">
        <v>51</v>
      </c>
      <c r="O905" s="68" t="s">
        <v>52</v>
      </c>
      <c r="P905" s="69"/>
      <c r="Q905" s="74"/>
      <c r="R905" s="77"/>
      <c r="S905" s="75"/>
      <c r="T905" s="78"/>
      <c r="U905" s="77"/>
      <c r="V905" s="28">
        <v>1.782940068</v>
      </c>
      <c r="W905" s="29">
        <v>37800</v>
      </c>
      <c r="X905" s="26"/>
      <c r="Y905" s="46"/>
      <c r="Z905" s="25"/>
      <c r="AA905" s="43"/>
      <c r="AB905" s="91">
        <f t="shared" si="28"/>
        <v>3150</v>
      </c>
      <c r="AC905" s="38">
        <f t="shared" si="29"/>
        <v>2205</v>
      </c>
    </row>
    <row r="906" ht="15" customHeight="1" spans="1:29">
      <c r="A906" s="15">
        <v>901</v>
      </c>
      <c r="B906" s="15" t="s">
        <v>42</v>
      </c>
      <c r="C906" s="15" t="s">
        <v>1701</v>
      </c>
      <c r="D906" s="22" t="s">
        <v>1884</v>
      </c>
      <c r="E906" s="22" t="s">
        <v>1885</v>
      </c>
      <c r="F906" s="22" t="s">
        <v>57</v>
      </c>
      <c r="G906" s="22" t="s">
        <v>420</v>
      </c>
      <c r="H906" s="22" t="s">
        <v>10</v>
      </c>
      <c r="I906" s="30">
        <v>58.0834766209476</v>
      </c>
      <c r="J906" s="30">
        <v>58.01</v>
      </c>
      <c r="K906" s="22" t="s">
        <v>48</v>
      </c>
      <c r="L906" s="66" t="s">
        <v>261</v>
      </c>
      <c r="M906" s="67" t="s">
        <v>50</v>
      </c>
      <c r="N906" s="65" t="s">
        <v>51</v>
      </c>
      <c r="O906" s="68" t="s">
        <v>52</v>
      </c>
      <c r="P906" s="69"/>
      <c r="Q906" s="74"/>
      <c r="R906" s="77"/>
      <c r="S906" s="75"/>
      <c r="T906" s="78"/>
      <c r="U906" s="77"/>
      <c r="V906" s="28">
        <v>1.782940068</v>
      </c>
      <c r="W906" s="29">
        <v>37800</v>
      </c>
      <c r="X906" s="26"/>
      <c r="Y906" s="46"/>
      <c r="Z906" s="25"/>
      <c r="AA906" s="43"/>
      <c r="AB906" s="91">
        <f t="shared" si="28"/>
        <v>3150</v>
      </c>
      <c r="AC906" s="38">
        <f t="shared" si="29"/>
        <v>2205</v>
      </c>
    </row>
    <row r="907" ht="15" customHeight="1" spans="1:29">
      <c r="A907" s="15">
        <v>902</v>
      </c>
      <c r="B907" s="15" t="s">
        <v>42</v>
      </c>
      <c r="C907" s="15" t="s">
        <v>1701</v>
      </c>
      <c r="D907" s="22" t="s">
        <v>1886</v>
      </c>
      <c r="E907" s="22" t="s">
        <v>1887</v>
      </c>
      <c r="F907" s="22" t="s">
        <v>57</v>
      </c>
      <c r="G907" s="22" t="s">
        <v>420</v>
      </c>
      <c r="H907" s="22" t="s">
        <v>10</v>
      </c>
      <c r="I907" s="30">
        <v>58.0834766209476</v>
      </c>
      <c r="J907" s="30">
        <v>58.01</v>
      </c>
      <c r="K907" s="22" t="s">
        <v>48</v>
      </c>
      <c r="L907" s="66" t="s">
        <v>261</v>
      </c>
      <c r="M907" s="67" t="s">
        <v>50</v>
      </c>
      <c r="N907" s="65" t="s">
        <v>51</v>
      </c>
      <c r="O907" s="68" t="s">
        <v>52</v>
      </c>
      <c r="P907" s="69"/>
      <c r="Q907" s="74"/>
      <c r="R907" s="77"/>
      <c r="S907" s="75"/>
      <c r="T907" s="78"/>
      <c r="U907" s="77"/>
      <c r="V907" s="28">
        <v>1.782940068</v>
      </c>
      <c r="W907" s="29">
        <v>37800</v>
      </c>
      <c r="X907" s="26"/>
      <c r="Y907" s="46"/>
      <c r="Z907" s="25"/>
      <c r="AA907" s="43"/>
      <c r="AB907" s="91">
        <f t="shared" si="28"/>
        <v>3150</v>
      </c>
      <c r="AC907" s="38">
        <f t="shared" si="29"/>
        <v>2205</v>
      </c>
    </row>
    <row r="908" ht="15" customHeight="1" spans="1:29">
      <c r="A908" s="15">
        <v>903</v>
      </c>
      <c r="B908" s="15" t="s">
        <v>42</v>
      </c>
      <c r="C908" s="15" t="s">
        <v>1701</v>
      </c>
      <c r="D908" s="22" t="s">
        <v>1888</v>
      </c>
      <c r="E908" s="22" t="s">
        <v>1889</v>
      </c>
      <c r="F908" s="22" t="s">
        <v>57</v>
      </c>
      <c r="G908" s="22" t="s">
        <v>420</v>
      </c>
      <c r="H908" s="22" t="s">
        <v>10</v>
      </c>
      <c r="I908" s="30">
        <v>58.0834766209476</v>
      </c>
      <c r="J908" s="30">
        <v>58.01</v>
      </c>
      <c r="K908" s="22" t="s">
        <v>48</v>
      </c>
      <c r="L908" s="66" t="s">
        <v>261</v>
      </c>
      <c r="M908" s="67" t="s">
        <v>50</v>
      </c>
      <c r="N908" s="65" t="s">
        <v>51</v>
      </c>
      <c r="O908" s="68" t="s">
        <v>52</v>
      </c>
      <c r="P908" s="69"/>
      <c r="Q908" s="74"/>
      <c r="R908" s="77"/>
      <c r="S908" s="75"/>
      <c r="T908" s="78"/>
      <c r="U908" s="77"/>
      <c r="V908" s="28">
        <v>1.782940068</v>
      </c>
      <c r="W908" s="29">
        <v>37800</v>
      </c>
      <c r="X908" s="26"/>
      <c r="Y908" s="46"/>
      <c r="Z908" s="25"/>
      <c r="AA908" s="43"/>
      <c r="AB908" s="91">
        <f t="shared" si="28"/>
        <v>3150</v>
      </c>
      <c r="AC908" s="38">
        <f t="shared" si="29"/>
        <v>2205</v>
      </c>
    </row>
    <row r="909" ht="15" customHeight="1" spans="1:29">
      <c r="A909" s="15">
        <v>904</v>
      </c>
      <c r="B909" s="15" t="s">
        <v>42</v>
      </c>
      <c r="C909" s="15" t="s">
        <v>1701</v>
      </c>
      <c r="D909" s="22" t="s">
        <v>1890</v>
      </c>
      <c r="E909" s="22" t="s">
        <v>1891</v>
      </c>
      <c r="F909" s="22" t="s">
        <v>57</v>
      </c>
      <c r="G909" s="22" t="s">
        <v>420</v>
      </c>
      <c r="H909" s="22" t="s">
        <v>10</v>
      </c>
      <c r="I909" s="30">
        <v>58.0834766209476</v>
      </c>
      <c r="J909" s="30">
        <v>58.01</v>
      </c>
      <c r="K909" s="22" t="s">
        <v>48</v>
      </c>
      <c r="L909" s="66" t="s">
        <v>261</v>
      </c>
      <c r="M909" s="67" t="s">
        <v>50</v>
      </c>
      <c r="N909" s="65" t="s">
        <v>51</v>
      </c>
      <c r="O909" s="68" t="s">
        <v>52</v>
      </c>
      <c r="P909" s="69"/>
      <c r="Q909" s="74"/>
      <c r="R909" s="77"/>
      <c r="S909" s="75"/>
      <c r="T909" s="78"/>
      <c r="U909" s="77"/>
      <c r="V909" s="28">
        <v>1.782940068</v>
      </c>
      <c r="W909" s="29">
        <v>37800</v>
      </c>
      <c r="X909" s="26"/>
      <c r="Y909" s="46"/>
      <c r="Z909" s="25"/>
      <c r="AA909" s="43"/>
      <c r="AB909" s="91">
        <f t="shared" si="28"/>
        <v>3150</v>
      </c>
      <c r="AC909" s="38">
        <f t="shared" si="29"/>
        <v>2205</v>
      </c>
    </row>
    <row r="910" ht="15" customHeight="1" spans="1:32">
      <c r="A910" s="15">
        <v>905</v>
      </c>
      <c r="B910" s="15" t="s">
        <v>42</v>
      </c>
      <c r="C910" s="15" t="s">
        <v>1701</v>
      </c>
      <c r="D910" s="22" t="s">
        <v>1892</v>
      </c>
      <c r="E910" s="22" t="s">
        <v>1893</v>
      </c>
      <c r="F910" s="22" t="s">
        <v>71</v>
      </c>
      <c r="G910" s="22" t="s">
        <v>429</v>
      </c>
      <c r="H910" s="22" t="s">
        <v>38</v>
      </c>
      <c r="I910" s="30">
        <v>48.7945701371571</v>
      </c>
      <c r="J910" s="30">
        <v>48.73</v>
      </c>
      <c r="K910" s="22" t="s">
        <v>48</v>
      </c>
      <c r="L910" s="66" t="s">
        <v>261</v>
      </c>
      <c r="M910" s="67" t="s">
        <v>50</v>
      </c>
      <c r="N910" s="65" t="s">
        <v>51</v>
      </c>
      <c r="O910" s="68" t="s">
        <v>52</v>
      </c>
      <c r="P910" s="69"/>
      <c r="Q910" s="74"/>
      <c r="R910" s="77"/>
      <c r="S910" s="75"/>
      <c r="T910" s="78"/>
      <c r="U910" s="77"/>
      <c r="V910" s="28">
        <v>1.7282319977104</v>
      </c>
      <c r="W910" s="29">
        <v>30700</v>
      </c>
      <c r="X910" s="26"/>
      <c r="Y910" s="46"/>
      <c r="Z910" s="25"/>
      <c r="AA910" s="43"/>
      <c r="AB910" s="91">
        <f t="shared" si="28"/>
        <v>2558.33333333333</v>
      </c>
      <c r="AC910" s="38">
        <f t="shared" si="29"/>
        <v>1790.83333333333</v>
      </c>
      <c r="AE910" s="1"/>
      <c r="AF910" s="1"/>
    </row>
    <row r="911" ht="15" customHeight="1" spans="1:32">
      <c r="A911" s="15">
        <v>906</v>
      </c>
      <c r="B911" s="15" t="s">
        <v>42</v>
      </c>
      <c r="C911" s="15" t="s">
        <v>1701</v>
      </c>
      <c r="D911" s="22" t="s">
        <v>1894</v>
      </c>
      <c r="E911" s="22" t="s">
        <v>1895</v>
      </c>
      <c r="F911" s="22" t="s">
        <v>46</v>
      </c>
      <c r="G911" s="22" t="s">
        <v>429</v>
      </c>
      <c r="H911" s="22" t="s">
        <v>38</v>
      </c>
      <c r="I911" s="30">
        <v>48.7945701371571</v>
      </c>
      <c r="J911" s="30">
        <v>48.73</v>
      </c>
      <c r="K911" s="22" t="s">
        <v>48</v>
      </c>
      <c r="L911" s="66" t="s">
        <v>50</v>
      </c>
      <c r="M911" s="67" t="s">
        <v>50</v>
      </c>
      <c r="N911" s="65" t="s">
        <v>51</v>
      </c>
      <c r="O911" s="68" t="s">
        <v>52</v>
      </c>
      <c r="P911" s="69"/>
      <c r="Q911" s="74"/>
      <c r="R911" s="77"/>
      <c r="S911" s="75"/>
      <c r="T911" s="78"/>
      <c r="U911" s="77"/>
      <c r="V911" s="28">
        <v>1.7987720792496</v>
      </c>
      <c r="W911" s="29">
        <v>32000</v>
      </c>
      <c r="X911" s="26"/>
      <c r="Y911" s="46"/>
      <c r="Z911" s="25"/>
      <c r="AA911" s="43"/>
      <c r="AB911" s="91">
        <f t="shared" si="28"/>
        <v>2666.66666666667</v>
      </c>
      <c r="AC911" s="38">
        <f t="shared" si="29"/>
        <v>1866.66666666667</v>
      </c>
      <c r="AE911" s="1"/>
      <c r="AF911" s="1"/>
    </row>
    <row r="912" ht="15" customHeight="1" spans="1:29">
      <c r="A912" s="15">
        <v>907</v>
      </c>
      <c r="B912" s="15" t="s">
        <v>42</v>
      </c>
      <c r="C912" s="15" t="s">
        <v>1701</v>
      </c>
      <c r="D912" s="22" t="s">
        <v>1896</v>
      </c>
      <c r="E912" s="22" t="s">
        <v>1897</v>
      </c>
      <c r="F912" s="22" t="s">
        <v>57</v>
      </c>
      <c r="G912" s="22" t="s">
        <v>420</v>
      </c>
      <c r="H912" s="22" t="s">
        <v>10</v>
      </c>
      <c r="I912" s="30">
        <v>58.0834766209476</v>
      </c>
      <c r="J912" s="30">
        <v>58.01</v>
      </c>
      <c r="K912" s="22" t="s">
        <v>48</v>
      </c>
      <c r="L912" s="66" t="s">
        <v>50</v>
      </c>
      <c r="M912" s="67" t="s">
        <v>50</v>
      </c>
      <c r="N912" s="65" t="s">
        <v>51</v>
      </c>
      <c r="O912" s="68" t="s">
        <v>52</v>
      </c>
      <c r="P912" s="69"/>
      <c r="Q912" s="74"/>
      <c r="R912" s="77"/>
      <c r="S912" s="75"/>
      <c r="T912" s="78"/>
      <c r="U912" s="77"/>
      <c r="V912" s="28">
        <v>1.782940068</v>
      </c>
      <c r="W912" s="29">
        <v>37800</v>
      </c>
      <c r="X912" s="26"/>
      <c r="Y912" s="46"/>
      <c r="Z912" s="25"/>
      <c r="AA912" s="43"/>
      <c r="AB912" s="91">
        <f t="shared" si="28"/>
        <v>3150</v>
      </c>
      <c r="AC912" s="38">
        <f t="shared" si="29"/>
        <v>2205</v>
      </c>
    </row>
    <row r="913" ht="15" customHeight="1" spans="1:29">
      <c r="A913" s="15">
        <v>908</v>
      </c>
      <c r="B913" s="15" t="s">
        <v>42</v>
      </c>
      <c r="C913" s="15" t="s">
        <v>1701</v>
      </c>
      <c r="D913" s="22" t="s">
        <v>1898</v>
      </c>
      <c r="E913" s="22" t="s">
        <v>1899</v>
      </c>
      <c r="F913" s="22" t="s">
        <v>57</v>
      </c>
      <c r="G913" s="22" t="s">
        <v>420</v>
      </c>
      <c r="H913" s="22" t="s">
        <v>10</v>
      </c>
      <c r="I913" s="30">
        <v>58.0834766209476</v>
      </c>
      <c r="J913" s="30">
        <v>58.01</v>
      </c>
      <c r="K913" s="22" t="s">
        <v>48</v>
      </c>
      <c r="L913" s="66" t="s">
        <v>50</v>
      </c>
      <c r="M913" s="67" t="s">
        <v>50</v>
      </c>
      <c r="N913" s="65" t="s">
        <v>51</v>
      </c>
      <c r="O913" s="68" t="s">
        <v>52</v>
      </c>
      <c r="P913" s="69"/>
      <c r="Q913" s="74"/>
      <c r="R913" s="77"/>
      <c r="S913" s="75"/>
      <c r="T913" s="78"/>
      <c r="U913" s="77"/>
      <c r="V913" s="28">
        <v>1.782940068</v>
      </c>
      <c r="W913" s="29">
        <v>37800</v>
      </c>
      <c r="X913" s="26"/>
      <c r="Y913" s="46"/>
      <c r="Z913" s="25"/>
      <c r="AA913" s="43"/>
      <c r="AB913" s="91">
        <f t="shared" si="28"/>
        <v>3150</v>
      </c>
      <c r="AC913" s="38">
        <f t="shared" si="29"/>
        <v>2205</v>
      </c>
    </row>
    <row r="914" ht="15" customHeight="1" spans="1:29">
      <c r="A914" s="15">
        <v>909</v>
      </c>
      <c r="B914" s="15" t="s">
        <v>42</v>
      </c>
      <c r="C914" s="15" t="s">
        <v>1701</v>
      </c>
      <c r="D914" s="22" t="s">
        <v>1900</v>
      </c>
      <c r="E914" s="22" t="s">
        <v>1901</v>
      </c>
      <c r="F914" s="22" t="s">
        <v>57</v>
      </c>
      <c r="G914" s="22" t="s">
        <v>420</v>
      </c>
      <c r="H914" s="22" t="s">
        <v>10</v>
      </c>
      <c r="I914" s="30">
        <v>58.0834766209476</v>
      </c>
      <c r="J914" s="30">
        <v>58.01</v>
      </c>
      <c r="K914" s="22" t="s">
        <v>48</v>
      </c>
      <c r="L914" s="66" t="s">
        <v>50</v>
      </c>
      <c r="M914" s="67" t="s">
        <v>50</v>
      </c>
      <c r="N914" s="65" t="s">
        <v>51</v>
      </c>
      <c r="O914" s="68" t="s">
        <v>52</v>
      </c>
      <c r="P914" s="69"/>
      <c r="Q914" s="74"/>
      <c r="R914" s="77"/>
      <c r="S914" s="75"/>
      <c r="T914" s="78"/>
      <c r="U914" s="77"/>
      <c r="V914" s="28">
        <v>1.782940068</v>
      </c>
      <c r="W914" s="29">
        <v>37800</v>
      </c>
      <c r="X914" s="26"/>
      <c r="Y914" s="46"/>
      <c r="Z914" s="25"/>
      <c r="AA914" s="43"/>
      <c r="AB914" s="91">
        <f t="shared" si="28"/>
        <v>3150</v>
      </c>
      <c r="AC914" s="38">
        <f t="shared" si="29"/>
        <v>2205</v>
      </c>
    </row>
    <row r="915" ht="15" customHeight="1" spans="1:29">
      <c r="A915" s="15">
        <v>910</v>
      </c>
      <c r="B915" s="15" t="s">
        <v>42</v>
      </c>
      <c r="C915" s="15" t="s">
        <v>1701</v>
      </c>
      <c r="D915" s="22" t="s">
        <v>1902</v>
      </c>
      <c r="E915" s="22" t="s">
        <v>1903</v>
      </c>
      <c r="F915" s="22" t="s">
        <v>57</v>
      </c>
      <c r="G915" s="22" t="s">
        <v>420</v>
      </c>
      <c r="H915" s="22" t="s">
        <v>10</v>
      </c>
      <c r="I915" s="30">
        <v>58.0834766209476</v>
      </c>
      <c r="J915" s="30">
        <v>58.01</v>
      </c>
      <c r="K915" s="22" t="s">
        <v>48</v>
      </c>
      <c r="L915" s="66" t="s">
        <v>50</v>
      </c>
      <c r="M915" s="67" t="s">
        <v>50</v>
      </c>
      <c r="N915" s="65" t="s">
        <v>51</v>
      </c>
      <c r="O915" s="68" t="s">
        <v>52</v>
      </c>
      <c r="P915" s="69"/>
      <c r="Q915" s="74"/>
      <c r="R915" s="77"/>
      <c r="S915" s="75"/>
      <c r="T915" s="78"/>
      <c r="U915" s="77"/>
      <c r="V915" s="28">
        <v>1.782940068</v>
      </c>
      <c r="W915" s="29">
        <v>37800</v>
      </c>
      <c r="X915" s="26"/>
      <c r="Y915" s="46"/>
      <c r="Z915" s="25"/>
      <c r="AA915" s="43"/>
      <c r="AB915" s="91">
        <f t="shared" si="28"/>
        <v>3150</v>
      </c>
      <c r="AC915" s="38">
        <f t="shared" si="29"/>
        <v>2205</v>
      </c>
    </row>
    <row r="916" ht="15" customHeight="1" spans="1:29">
      <c r="A916" s="15">
        <v>911</v>
      </c>
      <c r="B916" s="15" t="s">
        <v>42</v>
      </c>
      <c r="C916" s="15" t="s">
        <v>1701</v>
      </c>
      <c r="D916" s="22" t="s">
        <v>1904</v>
      </c>
      <c r="E916" s="22" t="s">
        <v>1905</v>
      </c>
      <c r="F916" s="22" t="s">
        <v>57</v>
      </c>
      <c r="G916" s="22" t="s">
        <v>420</v>
      </c>
      <c r="H916" s="22" t="s">
        <v>10</v>
      </c>
      <c r="I916" s="30">
        <v>58.0834766209476</v>
      </c>
      <c r="J916" s="30">
        <v>58.01</v>
      </c>
      <c r="K916" s="22" t="s">
        <v>48</v>
      </c>
      <c r="L916" s="66" t="s">
        <v>50</v>
      </c>
      <c r="M916" s="67" t="s">
        <v>50</v>
      </c>
      <c r="N916" s="65" t="s">
        <v>51</v>
      </c>
      <c r="O916" s="68" t="s">
        <v>52</v>
      </c>
      <c r="P916" s="69"/>
      <c r="Q916" s="74"/>
      <c r="R916" s="77"/>
      <c r="S916" s="75"/>
      <c r="T916" s="78"/>
      <c r="U916" s="77"/>
      <c r="V916" s="28">
        <v>1.782940068</v>
      </c>
      <c r="W916" s="29">
        <v>37800</v>
      </c>
      <c r="X916" s="26"/>
      <c r="Y916" s="46"/>
      <c r="Z916" s="25"/>
      <c r="AA916" s="43"/>
      <c r="AB916" s="91">
        <f t="shared" si="28"/>
        <v>3150</v>
      </c>
      <c r="AC916" s="38">
        <f t="shared" si="29"/>
        <v>2205</v>
      </c>
    </row>
    <row r="917" ht="15" customHeight="1" spans="1:29">
      <c r="A917" s="15">
        <v>912</v>
      </c>
      <c r="B917" s="15" t="s">
        <v>42</v>
      </c>
      <c r="C917" s="15" t="s">
        <v>1701</v>
      </c>
      <c r="D917" s="22" t="s">
        <v>1906</v>
      </c>
      <c r="E917" s="22" t="s">
        <v>1907</v>
      </c>
      <c r="F917" s="22" t="s">
        <v>57</v>
      </c>
      <c r="G917" s="22" t="s">
        <v>420</v>
      </c>
      <c r="H917" s="22" t="s">
        <v>10</v>
      </c>
      <c r="I917" s="30">
        <v>58.0834766209476</v>
      </c>
      <c r="J917" s="30">
        <v>58.01</v>
      </c>
      <c r="K917" s="22" t="s">
        <v>48</v>
      </c>
      <c r="L917" s="66" t="s">
        <v>50</v>
      </c>
      <c r="M917" s="67" t="s">
        <v>50</v>
      </c>
      <c r="N917" s="65" t="s">
        <v>51</v>
      </c>
      <c r="O917" s="68" t="s">
        <v>52</v>
      </c>
      <c r="P917" s="69"/>
      <c r="Q917" s="74"/>
      <c r="R917" s="77"/>
      <c r="S917" s="75"/>
      <c r="T917" s="78"/>
      <c r="U917" s="77"/>
      <c r="V917" s="28">
        <v>1.782940068</v>
      </c>
      <c r="W917" s="29">
        <v>37800</v>
      </c>
      <c r="X917" s="26"/>
      <c r="Y917" s="46"/>
      <c r="Z917" s="25"/>
      <c r="AA917" s="43"/>
      <c r="AB917" s="91">
        <f t="shared" si="28"/>
        <v>3150</v>
      </c>
      <c r="AC917" s="38">
        <f t="shared" si="29"/>
        <v>2205</v>
      </c>
    </row>
    <row r="918" ht="15" customHeight="1" spans="1:32">
      <c r="A918" s="15">
        <v>913</v>
      </c>
      <c r="B918" s="15" t="s">
        <v>42</v>
      </c>
      <c r="C918" s="15" t="s">
        <v>1701</v>
      </c>
      <c r="D918" s="22" t="s">
        <v>1908</v>
      </c>
      <c r="E918" s="22" t="s">
        <v>1909</v>
      </c>
      <c r="F918" s="22" t="s">
        <v>71</v>
      </c>
      <c r="G918" s="22" t="s">
        <v>429</v>
      </c>
      <c r="H918" s="22" t="s">
        <v>38</v>
      </c>
      <c r="I918" s="30">
        <v>48.7945701371571</v>
      </c>
      <c r="J918" s="30">
        <v>48.73</v>
      </c>
      <c r="K918" s="22" t="s">
        <v>48</v>
      </c>
      <c r="L918" s="66" t="s">
        <v>50</v>
      </c>
      <c r="M918" s="67" t="s">
        <v>50</v>
      </c>
      <c r="N918" s="65" t="s">
        <v>51</v>
      </c>
      <c r="O918" s="68" t="s">
        <v>52</v>
      </c>
      <c r="P918" s="69"/>
      <c r="Q918" s="74"/>
      <c r="R918" s="77"/>
      <c r="S918" s="75"/>
      <c r="T918" s="78"/>
      <c r="U918" s="77"/>
      <c r="V918" s="28">
        <v>1.7282319977104</v>
      </c>
      <c r="W918" s="29">
        <v>30700</v>
      </c>
      <c r="X918" s="26"/>
      <c r="Y918" s="46"/>
      <c r="Z918" s="25"/>
      <c r="AA918" s="43"/>
      <c r="AB918" s="91">
        <f t="shared" si="28"/>
        <v>2558.33333333333</v>
      </c>
      <c r="AC918" s="38">
        <f t="shared" si="29"/>
        <v>1790.83333333333</v>
      </c>
      <c r="AE918" s="1"/>
      <c r="AF918" s="1"/>
    </row>
    <row r="919" s="1" customFormat="1" ht="15" customHeight="1" spans="1:29">
      <c r="A919" s="15">
        <v>914</v>
      </c>
      <c r="B919" s="15" t="s">
        <v>42</v>
      </c>
      <c r="C919" s="15" t="s">
        <v>1910</v>
      </c>
      <c r="D919" s="22" t="s">
        <v>1911</v>
      </c>
      <c r="E919" s="22" t="s">
        <v>1912</v>
      </c>
      <c r="F919" s="22" t="s">
        <v>46</v>
      </c>
      <c r="G919" s="22" t="s">
        <v>429</v>
      </c>
      <c r="H919" s="22" t="s">
        <v>38</v>
      </c>
      <c r="I919" s="30">
        <v>48.7826221705352</v>
      </c>
      <c r="J919" s="30">
        <v>48.75</v>
      </c>
      <c r="K919" s="22" t="s">
        <v>48</v>
      </c>
      <c r="L919" s="66" t="s">
        <v>74</v>
      </c>
      <c r="M919" s="67" t="s">
        <v>50</v>
      </c>
      <c r="N919" s="65" t="s">
        <v>51</v>
      </c>
      <c r="O919" s="68" t="s">
        <v>52</v>
      </c>
      <c r="P919" s="69"/>
      <c r="Q919" s="74"/>
      <c r="R919" s="77"/>
      <c r="S919" s="75"/>
      <c r="T919" s="78"/>
      <c r="U919" s="77"/>
      <c r="V919" s="28">
        <v>1.72678696465766</v>
      </c>
      <c r="W919" s="29">
        <v>30700</v>
      </c>
      <c r="X919" s="26"/>
      <c r="Y919" s="46"/>
      <c r="Z919" s="25"/>
      <c r="AA919" s="43"/>
      <c r="AB919" s="91">
        <f t="shared" si="28"/>
        <v>2558.33333333333</v>
      </c>
      <c r="AC919" s="38">
        <f t="shared" si="29"/>
        <v>1790.83333333333</v>
      </c>
    </row>
    <row r="920" ht="15" customHeight="1" spans="1:29">
      <c r="A920" s="15">
        <v>915</v>
      </c>
      <c r="B920" s="15" t="s">
        <v>42</v>
      </c>
      <c r="C920" s="15" t="s">
        <v>1910</v>
      </c>
      <c r="D920" s="22" t="s">
        <v>1913</v>
      </c>
      <c r="E920" s="22" t="s">
        <v>1914</v>
      </c>
      <c r="F920" s="22" t="s">
        <v>57</v>
      </c>
      <c r="G920" s="22" t="s">
        <v>420</v>
      </c>
      <c r="H920" s="22" t="s">
        <v>10</v>
      </c>
      <c r="I920" s="30">
        <v>58.0692541482831</v>
      </c>
      <c r="J920" s="30">
        <v>58.03</v>
      </c>
      <c r="K920" s="22" t="s">
        <v>48</v>
      </c>
      <c r="L920" s="66" t="s">
        <v>74</v>
      </c>
      <c r="M920" s="67" t="s">
        <v>50</v>
      </c>
      <c r="N920" s="65" t="s">
        <v>51</v>
      </c>
      <c r="O920" s="68" t="s">
        <v>52</v>
      </c>
      <c r="P920" s="69"/>
      <c r="Q920" s="74"/>
      <c r="R920" s="77"/>
      <c r="S920" s="75"/>
      <c r="T920" s="78"/>
      <c r="U920" s="77"/>
      <c r="V920" s="28">
        <v>1.71158822016</v>
      </c>
      <c r="W920" s="29">
        <v>36300</v>
      </c>
      <c r="X920" s="26"/>
      <c r="Y920" s="46"/>
      <c r="Z920" s="25"/>
      <c r="AA920" s="43"/>
      <c r="AB920" s="91">
        <f t="shared" si="28"/>
        <v>3025</v>
      </c>
      <c r="AC920" s="38">
        <f t="shared" si="29"/>
        <v>2117.5</v>
      </c>
    </row>
    <row r="921" ht="15" customHeight="1" spans="1:29">
      <c r="A921" s="15">
        <v>916</v>
      </c>
      <c r="B921" s="15" t="s">
        <v>42</v>
      </c>
      <c r="C921" s="15" t="s">
        <v>1910</v>
      </c>
      <c r="D921" s="22" t="s">
        <v>1915</v>
      </c>
      <c r="E921" s="22" t="s">
        <v>1916</v>
      </c>
      <c r="F921" s="22" t="s">
        <v>57</v>
      </c>
      <c r="G921" s="22" t="s">
        <v>420</v>
      </c>
      <c r="H921" s="22" t="s">
        <v>10</v>
      </c>
      <c r="I921" s="30">
        <v>58.0692541482831</v>
      </c>
      <c r="J921" s="30">
        <v>58.03</v>
      </c>
      <c r="K921" s="22" t="s">
        <v>48</v>
      </c>
      <c r="L921" s="66" t="s">
        <v>74</v>
      </c>
      <c r="M921" s="67" t="s">
        <v>50</v>
      </c>
      <c r="N921" s="65" t="s">
        <v>51</v>
      </c>
      <c r="O921" s="68" t="s">
        <v>52</v>
      </c>
      <c r="P921" s="69"/>
      <c r="Q921" s="74"/>
      <c r="R921" s="77"/>
      <c r="S921" s="75"/>
      <c r="T921" s="78"/>
      <c r="U921" s="77"/>
      <c r="V921" s="28">
        <v>1.71158822016</v>
      </c>
      <c r="W921" s="29">
        <v>36300</v>
      </c>
      <c r="X921" s="26"/>
      <c r="Y921" s="46"/>
      <c r="Z921" s="25"/>
      <c r="AA921" s="43"/>
      <c r="AB921" s="91">
        <f t="shared" si="28"/>
        <v>3025</v>
      </c>
      <c r="AC921" s="38">
        <f t="shared" si="29"/>
        <v>2117.5</v>
      </c>
    </row>
    <row r="922" ht="15" customHeight="1" spans="1:29">
      <c r="A922" s="15">
        <v>917</v>
      </c>
      <c r="B922" s="15" t="s">
        <v>42</v>
      </c>
      <c r="C922" s="15" t="s">
        <v>1910</v>
      </c>
      <c r="D922" s="22" t="s">
        <v>1917</v>
      </c>
      <c r="E922" s="22" t="s">
        <v>1918</v>
      </c>
      <c r="F922" s="22" t="s">
        <v>57</v>
      </c>
      <c r="G922" s="22" t="s">
        <v>420</v>
      </c>
      <c r="H922" s="22" t="s">
        <v>10</v>
      </c>
      <c r="I922" s="30">
        <v>58.0692541482831</v>
      </c>
      <c r="J922" s="30">
        <v>58.03</v>
      </c>
      <c r="K922" s="22" t="s">
        <v>48</v>
      </c>
      <c r="L922" s="66" t="s">
        <v>74</v>
      </c>
      <c r="M922" s="67" t="s">
        <v>50</v>
      </c>
      <c r="N922" s="65" t="s">
        <v>51</v>
      </c>
      <c r="O922" s="68" t="s">
        <v>52</v>
      </c>
      <c r="P922" s="69"/>
      <c r="Q922" s="74"/>
      <c r="R922" s="77"/>
      <c r="S922" s="75"/>
      <c r="T922" s="78"/>
      <c r="U922" s="77"/>
      <c r="V922" s="28">
        <v>1.71158822016</v>
      </c>
      <c r="W922" s="29">
        <v>36300</v>
      </c>
      <c r="X922" s="26"/>
      <c r="Y922" s="46"/>
      <c r="Z922" s="25"/>
      <c r="AA922" s="43"/>
      <c r="AB922" s="91">
        <f t="shared" si="28"/>
        <v>3025</v>
      </c>
      <c r="AC922" s="38">
        <f t="shared" si="29"/>
        <v>2117.5</v>
      </c>
    </row>
    <row r="923" ht="15" customHeight="1" spans="1:29">
      <c r="A923" s="15">
        <v>918</v>
      </c>
      <c r="B923" s="15" t="s">
        <v>42</v>
      </c>
      <c r="C923" s="15" t="s">
        <v>1910</v>
      </c>
      <c r="D923" s="22" t="s">
        <v>1919</v>
      </c>
      <c r="E923" s="22" t="s">
        <v>1920</v>
      </c>
      <c r="F923" s="22" t="s">
        <v>57</v>
      </c>
      <c r="G923" s="22" t="s">
        <v>420</v>
      </c>
      <c r="H923" s="22" t="s">
        <v>10</v>
      </c>
      <c r="I923" s="30">
        <v>58.0692541482831</v>
      </c>
      <c r="J923" s="30">
        <v>58.03</v>
      </c>
      <c r="K923" s="22" t="s">
        <v>48</v>
      </c>
      <c r="L923" s="66" t="s">
        <v>74</v>
      </c>
      <c r="M923" s="67" t="s">
        <v>50</v>
      </c>
      <c r="N923" s="65" t="s">
        <v>51</v>
      </c>
      <c r="O923" s="68" t="s">
        <v>52</v>
      </c>
      <c r="P923" s="69"/>
      <c r="Q923" s="74"/>
      <c r="R923" s="77"/>
      <c r="S923" s="75"/>
      <c r="T923" s="78"/>
      <c r="U923" s="77"/>
      <c r="V923" s="28">
        <v>1.71158822016</v>
      </c>
      <c r="W923" s="29">
        <v>36300</v>
      </c>
      <c r="X923" s="26"/>
      <c r="Y923" s="46"/>
      <c r="Z923" s="25"/>
      <c r="AA923" s="43"/>
      <c r="AB923" s="91">
        <f t="shared" si="28"/>
        <v>3025</v>
      </c>
      <c r="AC923" s="38">
        <f t="shared" si="29"/>
        <v>2117.5</v>
      </c>
    </row>
    <row r="924" ht="15" customHeight="1" spans="1:29">
      <c r="A924" s="15">
        <v>919</v>
      </c>
      <c r="B924" s="15" t="s">
        <v>42</v>
      </c>
      <c r="C924" s="15" t="s">
        <v>1910</v>
      </c>
      <c r="D924" s="22" t="s">
        <v>1921</v>
      </c>
      <c r="E924" s="22" t="s">
        <v>1922</v>
      </c>
      <c r="F924" s="22" t="s">
        <v>57</v>
      </c>
      <c r="G924" s="22" t="s">
        <v>420</v>
      </c>
      <c r="H924" s="22" t="s">
        <v>10</v>
      </c>
      <c r="I924" s="30">
        <v>58.0692541482831</v>
      </c>
      <c r="J924" s="30">
        <v>58.03</v>
      </c>
      <c r="K924" s="22" t="s">
        <v>48</v>
      </c>
      <c r="L924" s="66" t="s">
        <v>74</v>
      </c>
      <c r="M924" s="67" t="s">
        <v>50</v>
      </c>
      <c r="N924" s="65" t="s">
        <v>51</v>
      </c>
      <c r="O924" s="68" t="s">
        <v>52</v>
      </c>
      <c r="P924" s="69"/>
      <c r="Q924" s="74"/>
      <c r="R924" s="77"/>
      <c r="S924" s="75"/>
      <c r="T924" s="78"/>
      <c r="U924" s="77"/>
      <c r="V924" s="28">
        <v>1.71158822016</v>
      </c>
      <c r="W924" s="29">
        <v>36300</v>
      </c>
      <c r="X924" s="26"/>
      <c r="Y924" s="46"/>
      <c r="Z924" s="25"/>
      <c r="AA924" s="43"/>
      <c r="AB924" s="91">
        <f t="shared" si="28"/>
        <v>3025</v>
      </c>
      <c r="AC924" s="38">
        <f t="shared" si="29"/>
        <v>2117.5</v>
      </c>
    </row>
    <row r="925" ht="15" customHeight="1" spans="1:29">
      <c r="A925" s="15">
        <v>920</v>
      </c>
      <c r="B925" s="15" t="s">
        <v>42</v>
      </c>
      <c r="C925" s="15" t="s">
        <v>1910</v>
      </c>
      <c r="D925" s="22" t="s">
        <v>1923</v>
      </c>
      <c r="E925" s="22" t="s">
        <v>1924</v>
      </c>
      <c r="F925" s="22" t="s">
        <v>57</v>
      </c>
      <c r="G925" s="22" t="s">
        <v>420</v>
      </c>
      <c r="H925" s="22" t="s">
        <v>10</v>
      </c>
      <c r="I925" s="30">
        <v>58.0692541482831</v>
      </c>
      <c r="J925" s="30">
        <v>58.03</v>
      </c>
      <c r="K925" s="22" t="s">
        <v>48</v>
      </c>
      <c r="L925" s="66" t="s">
        <v>74</v>
      </c>
      <c r="M925" s="67" t="s">
        <v>50</v>
      </c>
      <c r="N925" s="65" t="s">
        <v>51</v>
      </c>
      <c r="O925" s="68" t="s">
        <v>52</v>
      </c>
      <c r="P925" s="69"/>
      <c r="Q925" s="74"/>
      <c r="R925" s="77"/>
      <c r="S925" s="75"/>
      <c r="T925" s="78"/>
      <c r="U925" s="77"/>
      <c r="V925" s="28">
        <v>1.71158822016</v>
      </c>
      <c r="W925" s="29">
        <v>36300</v>
      </c>
      <c r="X925" s="26"/>
      <c r="Y925" s="46"/>
      <c r="Z925" s="25"/>
      <c r="AA925" s="43"/>
      <c r="AB925" s="91">
        <f t="shared" si="28"/>
        <v>3025</v>
      </c>
      <c r="AC925" s="38">
        <f t="shared" si="29"/>
        <v>2117.5</v>
      </c>
    </row>
    <row r="926" ht="15" customHeight="1" spans="1:32">
      <c r="A926" s="15">
        <v>921</v>
      </c>
      <c r="B926" s="15" t="s">
        <v>42</v>
      </c>
      <c r="C926" s="15" t="s">
        <v>1910</v>
      </c>
      <c r="D926" s="22" t="s">
        <v>1925</v>
      </c>
      <c r="E926" s="22" t="s">
        <v>1926</v>
      </c>
      <c r="F926" s="22" t="s">
        <v>71</v>
      </c>
      <c r="G926" s="22" t="s">
        <v>429</v>
      </c>
      <c r="H926" s="22" t="s">
        <v>38</v>
      </c>
      <c r="I926" s="30">
        <v>48.7826221705352</v>
      </c>
      <c r="J926" s="30">
        <v>48.75</v>
      </c>
      <c r="K926" s="22" t="s">
        <v>48</v>
      </c>
      <c r="L926" s="66" t="s">
        <v>74</v>
      </c>
      <c r="M926" s="67" t="s">
        <v>50</v>
      </c>
      <c r="N926" s="65" t="s">
        <v>51</v>
      </c>
      <c r="O926" s="68" t="s">
        <v>52</v>
      </c>
      <c r="P926" s="69"/>
      <c r="Q926" s="74"/>
      <c r="R926" s="77"/>
      <c r="S926" s="75"/>
      <c r="T926" s="78"/>
      <c r="U926" s="77"/>
      <c r="V926" s="28">
        <v>1.65906982878874</v>
      </c>
      <c r="W926" s="29">
        <v>29500</v>
      </c>
      <c r="X926" s="26"/>
      <c r="Y926" s="46"/>
      <c r="Z926" s="25"/>
      <c r="AA926" s="43"/>
      <c r="AB926" s="91">
        <f t="shared" si="28"/>
        <v>2458.33333333333</v>
      </c>
      <c r="AC926" s="38">
        <f t="shared" si="29"/>
        <v>1720.83333333333</v>
      </c>
      <c r="AE926" s="1"/>
      <c r="AF926" s="1"/>
    </row>
    <row r="927" ht="15" customHeight="1" spans="1:32">
      <c r="A927" s="15">
        <v>922</v>
      </c>
      <c r="B927" s="15" t="s">
        <v>42</v>
      </c>
      <c r="C927" s="15" t="s">
        <v>1910</v>
      </c>
      <c r="D927" s="22" t="s">
        <v>1927</v>
      </c>
      <c r="E927" s="22" t="s">
        <v>1928</v>
      </c>
      <c r="F927" s="22" t="s">
        <v>46</v>
      </c>
      <c r="G927" s="22" t="s">
        <v>429</v>
      </c>
      <c r="H927" s="22" t="s">
        <v>38</v>
      </c>
      <c r="I927" s="30">
        <v>48.7826221705352</v>
      </c>
      <c r="J927" s="30">
        <v>48.75</v>
      </c>
      <c r="K927" s="22" t="s">
        <v>48</v>
      </c>
      <c r="L927" s="66" t="s">
        <v>91</v>
      </c>
      <c r="M927" s="67" t="s">
        <v>50</v>
      </c>
      <c r="N927" s="65" t="s">
        <v>51</v>
      </c>
      <c r="O927" s="68" t="s">
        <v>52</v>
      </c>
      <c r="P927" s="69"/>
      <c r="Q927" s="74"/>
      <c r="R927" s="77"/>
      <c r="S927" s="75"/>
      <c r="T927" s="78"/>
      <c r="U927" s="77"/>
      <c r="V927" s="28">
        <v>1.76276169308803</v>
      </c>
      <c r="W927" s="29">
        <v>31400</v>
      </c>
      <c r="X927" s="26"/>
      <c r="Y927" s="46"/>
      <c r="Z927" s="25"/>
      <c r="AA927" s="43"/>
      <c r="AB927" s="91">
        <f t="shared" si="28"/>
        <v>2616.66666666667</v>
      </c>
      <c r="AC927" s="38">
        <f t="shared" si="29"/>
        <v>1831.66666666667</v>
      </c>
      <c r="AE927" s="1"/>
      <c r="AF927" s="1"/>
    </row>
    <row r="928" ht="15" customHeight="1" spans="1:29">
      <c r="A928" s="15">
        <v>923</v>
      </c>
      <c r="B928" s="15" t="s">
        <v>42</v>
      </c>
      <c r="C928" s="15" t="s">
        <v>1910</v>
      </c>
      <c r="D928" s="22" t="s">
        <v>1929</v>
      </c>
      <c r="E928" s="22" t="s">
        <v>1930</v>
      </c>
      <c r="F928" s="22" t="s">
        <v>57</v>
      </c>
      <c r="G928" s="22" t="s">
        <v>420</v>
      </c>
      <c r="H928" s="22" t="s">
        <v>10</v>
      </c>
      <c r="I928" s="30">
        <v>58.0692541482831</v>
      </c>
      <c r="J928" s="30">
        <v>58.03</v>
      </c>
      <c r="K928" s="22" t="s">
        <v>48</v>
      </c>
      <c r="L928" s="66" t="s">
        <v>91</v>
      </c>
      <c r="M928" s="67" t="s">
        <v>50</v>
      </c>
      <c r="N928" s="65" t="s">
        <v>51</v>
      </c>
      <c r="O928" s="68" t="s">
        <v>52</v>
      </c>
      <c r="P928" s="69"/>
      <c r="Q928" s="74"/>
      <c r="R928" s="77"/>
      <c r="S928" s="75"/>
      <c r="T928" s="78"/>
      <c r="U928" s="77"/>
      <c r="V928" s="28">
        <v>1.74724630808</v>
      </c>
      <c r="W928" s="29">
        <v>37000</v>
      </c>
      <c r="X928" s="26"/>
      <c r="Y928" s="46"/>
      <c r="Z928" s="25"/>
      <c r="AA928" s="43"/>
      <c r="AB928" s="91">
        <f t="shared" si="28"/>
        <v>3083.33333333333</v>
      </c>
      <c r="AC928" s="38">
        <f t="shared" si="29"/>
        <v>2158.33333333333</v>
      </c>
    </row>
    <row r="929" ht="15" customHeight="1" spans="1:29">
      <c r="A929" s="15">
        <v>924</v>
      </c>
      <c r="B929" s="15" t="s">
        <v>42</v>
      </c>
      <c r="C929" s="15" t="s">
        <v>1910</v>
      </c>
      <c r="D929" s="22" t="s">
        <v>1931</v>
      </c>
      <c r="E929" s="22" t="s">
        <v>1932</v>
      </c>
      <c r="F929" s="22" t="s">
        <v>57</v>
      </c>
      <c r="G929" s="22" t="s">
        <v>420</v>
      </c>
      <c r="H929" s="22" t="s">
        <v>10</v>
      </c>
      <c r="I929" s="30">
        <v>58.0692541482831</v>
      </c>
      <c r="J929" s="30">
        <v>58.03</v>
      </c>
      <c r="K929" s="22" t="s">
        <v>48</v>
      </c>
      <c r="L929" s="66" t="s">
        <v>91</v>
      </c>
      <c r="M929" s="67" t="s">
        <v>50</v>
      </c>
      <c r="N929" s="65" t="s">
        <v>51</v>
      </c>
      <c r="O929" s="68" t="s">
        <v>52</v>
      </c>
      <c r="P929" s="69"/>
      <c r="Q929" s="74"/>
      <c r="R929" s="77"/>
      <c r="S929" s="75"/>
      <c r="T929" s="78"/>
      <c r="U929" s="77"/>
      <c r="V929" s="28">
        <v>1.74724630808</v>
      </c>
      <c r="W929" s="29">
        <v>37000</v>
      </c>
      <c r="X929" s="26"/>
      <c r="Y929" s="46"/>
      <c r="Z929" s="25"/>
      <c r="AA929" s="43"/>
      <c r="AB929" s="91">
        <f t="shared" si="28"/>
        <v>3083.33333333333</v>
      </c>
      <c r="AC929" s="38">
        <f t="shared" si="29"/>
        <v>2158.33333333333</v>
      </c>
    </row>
    <row r="930" ht="15" customHeight="1" spans="1:29">
      <c r="A930" s="15">
        <v>925</v>
      </c>
      <c r="B930" s="15" t="s">
        <v>42</v>
      </c>
      <c r="C930" s="15" t="s">
        <v>1910</v>
      </c>
      <c r="D930" s="22" t="s">
        <v>1933</v>
      </c>
      <c r="E930" s="22" t="s">
        <v>1934</v>
      </c>
      <c r="F930" s="22" t="s">
        <v>57</v>
      </c>
      <c r="G930" s="22" t="s">
        <v>420</v>
      </c>
      <c r="H930" s="22" t="s">
        <v>10</v>
      </c>
      <c r="I930" s="30">
        <v>58.0692541482831</v>
      </c>
      <c r="J930" s="30">
        <v>58.03</v>
      </c>
      <c r="K930" s="22" t="s">
        <v>48</v>
      </c>
      <c r="L930" s="66" t="s">
        <v>91</v>
      </c>
      <c r="M930" s="67" t="s">
        <v>50</v>
      </c>
      <c r="N930" s="65" t="s">
        <v>51</v>
      </c>
      <c r="O930" s="68" t="s">
        <v>52</v>
      </c>
      <c r="P930" s="69"/>
      <c r="Q930" s="74"/>
      <c r="R930" s="77"/>
      <c r="S930" s="75"/>
      <c r="T930" s="78"/>
      <c r="U930" s="77"/>
      <c r="V930" s="28">
        <v>1.74724630808</v>
      </c>
      <c r="W930" s="29">
        <v>37000</v>
      </c>
      <c r="X930" s="26"/>
      <c r="Y930" s="46"/>
      <c r="Z930" s="25"/>
      <c r="AA930" s="43"/>
      <c r="AB930" s="91">
        <f t="shared" si="28"/>
        <v>3083.33333333333</v>
      </c>
      <c r="AC930" s="38">
        <f t="shared" si="29"/>
        <v>2158.33333333333</v>
      </c>
    </row>
    <row r="931" ht="15" customHeight="1" spans="1:29">
      <c r="A931" s="15">
        <v>926</v>
      </c>
      <c r="B931" s="15" t="s">
        <v>42</v>
      </c>
      <c r="C931" s="15" t="s">
        <v>1910</v>
      </c>
      <c r="D931" s="22" t="s">
        <v>1935</v>
      </c>
      <c r="E931" s="22" t="s">
        <v>1936</v>
      </c>
      <c r="F931" s="22" t="s">
        <v>57</v>
      </c>
      <c r="G931" s="22" t="s">
        <v>420</v>
      </c>
      <c r="H931" s="22" t="s">
        <v>10</v>
      </c>
      <c r="I931" s="30">
        <v>58.0692541482831</v>
      </c>
      <c r="J931" s="30">
        <v>58.03</v>
      </c>
      <c r="K931" s="22" t="s">
        <v>48</v>
      </c>
      <c r="L931" s="66" t="s">
        <v>91</v>
      </c>
      <c r="M931" s="67" t="s">
        <v>50</v>
      </c>
      <c r="N931" s="65" t="s">
        <v>51</v>
      </c>
      <c r="O931" s="68" t="s">
        <v>52</v>
      </c>
      <c r="P931" s="69"/>
      <c r="Q931" s="74"/>
      <c r="R931" s="77"/>
      <c r="S931" s="75"/>
      <c r="T931" s="78"/>
      <c r="U931" s="77"/>
      <c r="V931" s="28">
        <v>1.74724630808</v>
      </c>
      <c r="W931" s="29">
        <v>37000</v>
      </c>
      <c r="X931" s="26"/>
      <c r="Y931" s="46"/>
      <c r="Z931" s="25"/>
      <c r="AA931" s="43"/>
      <c r="AB931" s="91">
        <f t="shared" si="28"/>
        <v>3083.33333333333</v>
      </c>
      <c r="AC931" s="38">
        <f t="shared" si="29"/>
        <v>2158.33333333333</v>
      </c>
    </row>
    <row r="932" ht="15" customHeight="1" spans="1:29">
      <c r="A932" s="15">
        <v>927</v>
      </c>
      <c r="B932" s="15" t="s">
        <v>42</v>
      </c>
      <c r="C932" s="15" t="s">
        <v>1910</v>
      </c>
      <c r="D932" s="22" t="s">
        <v>1937</v>
      </c>
      <c r="E932" s="22" t="s">
        <v>1938</v>
      </c>
      <c r="F932" s="22" t="s">
        <v>57</v>
      </c>
      <c r="G932" s="22" t="s">
        <v>420</v>
      </c>
      <c r="H932" s="22" t="s">
        <v>10</v>
      </c>
      <c r="I932" s="30">
        <v>58.0692541482831</v>
      </c>
      <c r="J932" s="30">
        <v>58.03</v>
      </c>
      <c r="K932" s="22" t="s">
        <v>48</v>
      </c>
      <c r="L932" s="66" t="s">
        <v>91</v>
      </c>
      <c r="M932" s="67" t="s">
        <v>50</v>
      </c>
      <c r="N932" s="65" t="s">
        <v>51</v>
      </c>
      <c r="O932" s="68" t="s">
        <v>52</v>
      </c>
      <c r="P932" s="69"/>
      <c r="Q932" s="74"/>
      <c r="R932" s="77"/>
      <c r="S932" s="75"/>
      <c r="T932" s="78"/>
      <c r="U932" s="77"/>
      <c r="V932" s="28">
        <v>1.74724630808</v>
      </c>
      <c r="W932" s="29">
        <v>37000</v>
      </c>
      <c r="X932" s="26"/>
      <c r="Y932" s="46"/>
      <c r="Z932" s="25"/>
      <c r="AA932" s="43"/>
      <c r="AB932" s="91">
        <f t="shared" si="28"/>
        <v>3083.33333333333</v>
      </c>
      <c r="AC932" s="38">
        <f t="shared" si="29"/>
        <v>2158.33333333333</v>
      </c>
    </row>
    <row r="933" ht="15" customHeight="1" spans="1:29">
      <c r="A933" s="15">
        <v>928</v>
      </c>
      <c r="B933" s="15" t="s">
        <v>42</v>
      </c>
      <c r="C933" s="15" t="s">
        <v>1910</v>
      </c>
      <c r="D933" s="22" t="s">
        <v>1939</v>
      </c>
      <c r="E933" s="22" t="s">
        <v>1940</v>
      </c>
      <c r="F933" s="22" t="s">
        <v>57</v>
      </c>
      <c r="G933" s="22" t="s">
        <v>420</v>
      </c>
      <c r="H933" s="22" t="s">
        <v>10</v>
      </c>
      <c r="I933" s="30">
        <v>58.0692541482831</v>
      </c>
      <c r="J933" s="30">
        <v>58.03</v>
      </c>
      <c r="K933" s="22" t="s">
        <v>48</v>
      </c>
      <c r="L933" s="66" t="s">
        <v>91</v>
      </c>
      <c r="M933" s="67" t="s">
        <v>50</v>
      </c>
      <c r="N933" s="65" t="s">
        <v>51</v>
      </c>
      <c r="O933" s="68" t="s">
        <v>52</v>
      </c>
      <c r="P933" s="69"/>
      <c r="Q933" s="74"/>
      <c r="R933" s="77"/>
      <c r="S933" s="75"/>
      <c r="T933" s="78"/>
      <c r="U933" s="77"/>
      <c r="V933" s="28">
        <v>1.74724630808</v>
      </c>
      <c r="W933" s="29">
        <v>37000</v>
      </c>
      <c r="X933" s="26"/>
      <c r="Y933" s="46"/>
      <c r="Z933" s="25"/>
      <c r="AA933" s="43"/>
      <c r="AB933" s="91">
        <f t="shared" si="28"/>
        <v>3083.33333333333</v>
      </c>
      <c r="AC933" s="38">
        <f t="shared" si="29"/>
        <v>2158.33333333333</v>
      </c>
    </row>
    <row r="934" ht="15" customHeight="1" spans="1:32">
      <c r="A934" s="15">
        <v>929</v>
      </c>
      <c r="B934" s="15" t="s">
        <v>42</v>
      </c>
      <c r="C934" s="15" t="s">
        <v>1910</v>
      </c>
      <c r="D934" s="22" t="s">
        <v>1941</v>
      </c>
      <c r="E934" s="22" t="s">
        <v>1942</v>
      </c>
      <c r="F934" s="22" t="s">
        <v>71</v>
      </c>
      <c r="G934" s="22" t="s">
        <v>429</v>
      </c>
      <c r="H934" s="22" t="s">
        <v>38</v>
      </c>
      <c r="I934" s="30">
        <v>48.7826221705352</v>
      </c>
      <c r="J934" s="30">
        <v>48.75</v>
      </c>
      <c r="K934" s="22" t="s">
        <v>48</v>
      </c>
      <c r="L934" s="66" t="s">
        <v>91</v>
      </c>
      <c r="M934" s="67" t="s">
        <v>50</v>
      </c>
      <c r="N934" s="65" t="s">
        <v>51</v>
      </c>
      <c r="O934" s="68" t="s">
        <v>52</v>
      </c>
      <c r="P934" s="69"/>
      <c r="Q934" s="74"/>
      <c r="R934" s="77"/>
      <c r="S934" s="75"/>
      <c r="T934" s="78"/>
      <c r="U934" s="77"/>
      <c r="V934" s="28">
        <v>1.69363378355517</v>
      </c>
      <c r="W934" s="29">
        <v>30100</v>
      </c>
      <c r="X934" s="26"/>
      <c r="Y934" s="46"/>
      <c r="Z934" s="25"/>
      <c r="AA934" s="43"/>
      <c r="AB934" s="91">
        <f t="shared" si="28"/>
        <v>2508.33333333333</v>
      </c>
      <c r="AC934" s="38">
        <f t="shared" si="29"/>
        <v>1755.83333333333</v>
      </c>
      <c r="AE934" s="1"/>
      <c r="AF934" s="1"/>
    </row>
    <row r="935" ht="15" customHeight="1" spans="1:32">
      <c r="A935" s="15">
        <v>930</v>
      </c>
      <c r="B935" s="15" t="s">
        <v>42</v>
      </c>
      <c r="C935" s="15" t="s">
        <v>1910</v>
      </c>
      <c r="D935" s="22" t="s">
        <v>1943</v>
      </c>
      <c r="E935" s="22" t="s">
        <v>1944</v>
      </c>
      <c r="F935" s="22" t="s">
        <v>46</v>
      </c>
      <c r="G935" s="22" t="s">
        <v>429</v>
      </c>
      <c r="H935" s="22" t="s">
        <v>38</v>
      </c>
      <c r="I935" s="30">
        <v>48.7826221705352</v>
      </c>
      <c r="J935" s="30">
        <v>48.75</v>
      </c>
      <c r="K935" s="22" t="s">
        <v>48</v>
      </c>
      <c r="L935" s="66" t="s">
        <v>108</v>
      </c>
      <c r="M935" s="67" t="s">
        <v>50</v>
      </c>
      <c r="N935" s="65" t="s">
        <v>51</v>
      </c>
      <c r="O935" s="68" t="s">
        <v>52</v>
      </c>
      <c r="P935" s="69"/>
      <c r="Q935" s="74"/>
      <c r="R935" s="77"/>
      <c r="S935" s="75"/>
      <c r="T935" s="78"/>
      <c r="U935" s="77"/>
      <c r="V935" s="28">
        <v>1.76276169308803</v>
      </c>
      <c r="W935" s="29">
        <v>31400</v>
      </c>
      <c r="X935" s="26"/>
      <c r="Y935" s="46"/>
      <c r="Z935" s="25"/>
      <c r="AA935" s="43"/>
      <c r="AB935" s="91">
        <f t="shared" si="28"/>
        <v>2616.66666666667</v>
      </c>
      <c r="AC935" s="38">
        <f t="shared" si="29"/>
        <v>1831.66666666667</v>
      </c>
      <c r="AE935" s="1"/>
      <c r="AF935" s="1"/>
    </row>
    <row r="936" ht="15" customHeight="1" spans="1:29">
      <c r="A936" s="15">
        <v>931</v>
      </c>
      <c r="B936" s="15" t="s">
        <v>42</v>
      </c>
      <c r="C936" s="15" t="s">
        <v>1910</v>
      </c>
      <c r="D936" s="22" t="s">
        <v>1945</v>
      </c>
      <c r="E936" s="22" t="s">
        <v>1946</v>
      </c>
      <c r="F936" s="22" t="s">
        <v>57</v>
      </c>
      <c r="G936" s="22" t="s">
        <v>420</v>
      </c>
      <c r="H936" s="22" t="s">
        <v>10</v>
      </c>
      <c r="I936" s="30">
        <v>58.0692541482831</v>
      </c>
      <c r="J936" s="30">
        <v>58.03</v>
      </c>
      <c r="K936" s="22" t="s">
        <v>48</v>
      </c>
      <c r="L936" s="66" t="s">
        <v>108</v>
      </c>
      <c r="M936" s="67" t="s">
        <v>50</v>
      </c>
      <c r="N936" s="65" t="s">
        <v>51</v>
      </c>
      <c r="O936" s="68" t="s">
        <v>52</v>
      </c>
      <c r="P936" s="69"/>
      <c r="Q936" s="74"/>
      <c r="R936" s="77"/>
      <c r="S936" s="75"/>
      <c r="T936" s="78"/>
      <c r="U936" s="77"/>
      <c r="V936" s="28">
        <v>1.74724630808</v>
      </c>
      <c r="W936" s="29">
        <v>37000</v>
      </c>
      <c r="X936" s="26"/>
      <c r="Y936" s="46"/>
      <c r="Z936" s="25"/>
      <c r="AA936" s="43"/>
      <c r="AB936" s="91">
        <f t="shared" si="28"/>
        <v>3083.33333333333</v>
      </c>
      <c r="AC936" s="38">
        <f t="shared" si="29"/>
        <v>2158.33333333333</v>
      </c>
    </row>
    <row r="937" ht="15" customHeight="1" spans="1:29">
      <c r="A937" s="15">
        <v>932</v>
      </c>
      <c r="B937" s="15" t="s">
        <v>42</v>
      </c>
      <c r="C937" s="15" t="s">
        <v>1910</v>
      </c>
      <c r="D937" s="22" t="s">
        <v>1947</v>
      </c>
      <c r="E937" s="22" t="s">
        <v>1948</v>
      </c>
      <c r="F937" s="22" t="s">
        <v>57</v>
      </c>
      <c r="G937" s="22" t="s">
        <v>420</v>
      </c>
      <c r="H937" s="22" t="s">
        <v>10</v>
      </c>
      <c r="I937" s="30">
        <v>58.0692541482831</v>
      </c>
      <c r="J937" s="30">
        <v>58.03</v>
      </c>
      <c r="K937" s="22" t="s">
        <v>48</v>
      </c>
      <c r="L937" s="66" t="s">
        <v>108</v>
      </c>
      <c r="M937" s="67" t="s">
        <v>50</v>
      </c>
      <c r="N937" s="65" t="s">
        <v>51</v>
      </c>
      <c r="O937" s="68" t="s">
        <v>52</v>
      </c>
      <c r="P937" s="69"/>
      <c r="Q937" s="74"/>
      <c r="R937" s="77"/>
      <c r="S937" s="75"/>
      <c r="T937" s="78"/>
      <c r="U937" s="77"/>
      <c r="V937" s="28">
        <v>1.74724630808</v>
      </c>
      <c r="W937" s="29">
        <v>37000</v>
      </c>
      <c r="X937" s="26"/>
      <c r="Y937" s="46"/>
      <c r="Z937" s="25"/>
      <c r="AA937" s="43"/>
      <c r="AB937" s="91">
        <f t="shared" si="28"/>
        <v>3083.33333333333</v>
      </c>
      <c r="AC937" s="38">
        <f t="shared" si="29"/>
        <v>2158.33333333333</v>
      </c>
    </row>
    <row r="938" ht="15" customHeight="1" spans="1:29">
      <c r="A938" s="15">
        <v>933</v>
      </c>
      <c r="B938" s="15" t="s">
        <v>42</v>
      </c>
      <c r="C938" s="15" t="s">
        <v>1910</v>
      </c>
      <c r="D938" s="22" t="s">
        <v>1949</v>
      </c>
      <c r="E938" s="22" t="s">
        <v>1950</v>
      </c>
      <c r="F938" s="22" t="s">
        <v>57</v>
      </c>
      <c r="G938" s="22" t="s">
        <v>420</v>
      </c>
      <c r="H938" s="22" t="s">
        <v>10</v>
      </c>
      <c r="I938" s="30">
        <v>58.0692541482831</v>
      </c>
      <c r="J938" s="30">
        <v>58.03</v>
      </c>
      <c r="K938" s="22" t="s">
        <v>48</v>
      </c>
      <c r="L938" s="66" t="s">
        <v>108</v>
      </c>
      <c r="M938" s="67" t="s">
        <v>50</v>
      </c>
      <c r="N938" s="65" t="s">
        <v>51</v>
      </c>
      <c r="O938" s="68" t="s">
        <v>52</v>
      </c>
      <c r="P938" s="69"/>
      <c r="Q938" s="74"/>
      <c r="R938" s="77"/>
      <c r="S938" s="75"/>
      <c r="T938" s="78"/>
      <c r="U938" s="77"/>
      <c r="V938" s="28">
        <v>1.74724630808</v>
      </c>
      <c r="W938" s="29">
        <v>37000</v>
      </c>
      <c r="X938" s="26"/>
      <c r="Y938" s="46"/>
      <c r="Z938" s="25"/>
      <c r="AA938" s="43"/>
      <c r="AB938" s="91">
        <f t="shared" si="28"/>
        <v>3083.33333333333</v>
      </c>
      <c r="AC938" s="38">
        <f t="shared" si="29"/>
        <v>2158.33333333333</v>
      </c>
    </row>
    <row r="939" ht="15" customHeight="1" spans="1:29">
      <c r="A939" s="15">
        <v>934</v>
      </c>
      <c r="B939" s="15" t="s">
        <v>42</v>
      </c>
      <c r="C939" s="15" t="s">
        <v>1910</v>
      </c>
      <c r="D939" s="22" t="s">
        <v>1951</v>
      </c>
      <c r="E939" s="22" t="s">
        <v>1952</v>
      </c>
      <c r="F939" s="22" t="s">
        <v>57</v>
      </c>
      <c r="G939" s="22" t="s">
        <v>420</v>
      </c>
      <c r="H939" s="22" t="s">
        <v>10</v>
      </c>
      <c r="I939" s="30">
        <v>58.0692541482831</v>
      </c>
      <c r="J939" s="30">
        <v>58.03</v>
      </c>
      <c r="K939" s="22" t="s">
        <v>48</v>
      </c>
      <c r="L939" s="66" t="s">
        <v>108</v>
      </c>
      <c r="M939" s="67" t="s">
        <v>50</v>
      </c>
      <c r="N939" s="65" t="s">
        <v>51</v>
      </c>
      <c r="O939" s="68" t="s">
        <v>52</v>
      </c>
      <c r="P939" s="69"/>
      <c r="Q939" s="74"/>
      <c r="R939" s="77"/>
      <c r="S939" s="75"/>
      <c r="T939" s="78"/>
      <c r="U939" s="77"/>
      <c r="V939" s="28">
        <v>1.74724630808</v>
      </c>
      <c r="W939" s="29">
        <v>37000</v>
      </c>
      <c r="X939" s="26"/>
      <c r="Y939" s="46"/>
      <c r="Z939" s="25"/>
      <c r="AA939" s="43"/>
      <c r="AB939" s="91">
        <f t="shared" si="28"/>
        <v>3083.33333333333</v>
      </c>
      <c r="AC939" s="38">
        <f t="shared" si="29"/>
        <v>2158.33333333333</v>
      </c>
    </row>
    <row r="940" ht="15" customHeight="1" spans="1:29">
      <c r="A940" s="15">
        <v>935</v>
      </c>
      <c r="B940" s="15" t="s">
        <v>42</v>
      </c>
      <c r="C940" s="15" t="s">
        <v>1910</v>
      </c>
      <c r="D940" s="22" t="s">
        <v>1953</v>
      </c>
      <c r="E940" s="22" t="s">
        <v>1954</v>
      </c>
      <c r="F940" s="22" t="s">
        <v>57</v>
      </c>
      <c r="G940" s="22" t="s">
        <v>420</v>
      </c>
      <c r="H940" s="22" t="s">
        <v>10</v>
      </c>
      <c r="I940" s="30">
        <v>58.0692541482831</v>
      </c>
      <c r="J940" s="30">
        <v>58.03</v>
      </c>
      <c r="K940" s="22" t="s">
        <v>48</v>
      </c>
      <c r="L940" s="66" t="s">
        <v>108</v>
      </c>
      <c r="M940" s="67" t="s">
        <v>50</v>
      </c>
      <c r="N940" s="65" t="s">
        <v>51</v>
      </c>
      <c r="O940" s="68" t="s">
        <v>52</v>
      </c>
      <c r="P940" s="69"/>
      <c r="Q940" s="74"/>
      <c r="R940" s="77"/>
      <c r="S940" s="75"/>
      <c r="T940" s="78"/>
      <c r="U940" s="77"/>
      <c r="V940" s="28">
        <v>1.74724630808</v>
      </c>
      <c r="W940" s="29">
        <v>37000</v>
      </c>
      <c r="X940" s="26"/>
      <c r="Y940" s="46"/>
      <c r="Z940" s="25"/>
      <c r="AA940" s="43"/>
      <c r="AB940" s="91">
        <f t="shared" si="28"/>
        <v>3083.33333333333</v>
      </c>
      <c r="AC940" s="38">
        <f t="shared" si="29"/>
        <v>2158.33333333333</v>
      </c>
    </row>
    <row r="941" ht="15" customHeight="1" spans="1:29">
      <c r="A941" s="15">
        <v>936</v>
      </c>
      <c r="B941" s="15" t="s">
        <v>42</v>
      </c>
      <c r="C941" s="15" t="s">
        <v>1910</v>
      </c>
      <c r="D941" s="22" t="s">
        <v>1955</v>
      </c>
      <c r="E941" s="22" t="s">
        <v>1956</v>
      </c>
      <c r="F941" s="22" t="s">
        <v>57</v>
      </c>
      <c r="G941" s="22" t="s">
        <v>420</v>
      </c>
      <c r="H941" s="22" t="s">
        <v>10</v>
      </c>
      <c r="I941" s="30">
        <v>58.0692541482831</v>
      </c>
      <c r="J941" s="30">
        <v>58.03</v>
      </c>
      <c r="K941" s="22" t="s">
        <v>48</v>
      </c>
      <c r="L941" s="66" t="s">
        <v>108</v>
      </c>
      <c r="M941" s="67" t="s">
        <v>50</v>
      </c>
      <c r="N941" s="65" t="s">
        <v>51</v>
      </c>
      <c r="O941" s="68" t="s">
        <v>52</v>
      </c>
      <c r="P941" s="69"/>
      <c r="Q941" s="74"/>
      <c r="R941" s="77"/>
      <c r="S941" s="75"/>
      <c r="T941" s="78"/>
      <c r="U941" s="77"/>
      <c r="V941" s="28">
        <v>1.74724630808</v>
      </c>
      <c r="W941" s="29">
        <v>37000</v>
      </c>
      <c r="X941" s="26"/>
      <c r="Y941" s="46"/>
      <c r="Z941" s="25"/>
      <c r="AA941" s="43"/>
      <c r="AB941" s="91">
        <f t="shared" si="28"/>
        <v>3083.33333333333</v>
      </c>
      <c r="AC941" s="38">
        <f t="shared" si="29"/>
        <v>2158.33333333333</v>
      </c>
    </row>
    <row r="942" ht="15" customHeight="1" spans="1:32">
      <c r="A942" s="15">
        <v>937</v>
      </c>
      <c r="B942" s="15" t="s">
        <v>42</v>
      </c>
      <c r="C942" s="15" t="s">
        <v>1910</v>
      </c>
      <c r="D942" s="22" t="s">
        <v>1957</v>
      </c>
      <c r="E942" s="22" t="s">
        <v>1958</v>
      </c>
      <c r="F942" s="22" t="s">
        <v>71</v>
      </c>
      <c r="G942" s="22" t="s">
        <v>429</v>
      </c>
      <c r="H942" s="22" t="s">
        <v>38</v>
      </c>
      <c r="I942" s="30">
        <v>48.7826221705352</v>
      </c>
      <c r="J942" s="30">
        <v>48.75</v>
      </c>
      <c r="K942" s="22" t="s">
        <v>48</v>
      </c>
      <c r="L942" s="66" t="s">
        <v>108</v>
      </c>
      <c r="M942" s="67" t="s">
        <v>50</v>
      </c>
      <c r="N942" s="65" t="s">
        <v>51</v>
      </c>
      <c r="O942" s="68" t="s">
        <v>52</v>
      </c>
      <c r="P942" s="69"/>
      <c r="Q942" s="74"/>
      <c r="R942" s="77"/>
      <c r="S942" s="75"/>
      <c r="T942" s="78"/>
      <c r="U942" s="77"/>
      <c r="V942" s="28">
        <v>1.69363378355517</v>
      </c>
      <c r="W942" s="29">
        <v>30100</v>
      </c>
      <c r="X942" s="26"/>
      <c r="Y942" s="46"/>
      <c r="Z942" s="25"/>
      <c r="AA942" s="43"/>
      <c r="AB942" s="91">
        <f t="shared" si="28"/>
        <v>2508.33333333333</v>
      </c>
      <c r="AC942" s="38">
        <f t="shared" si="29"/>
        <v>1755.83333333333</v>
      </c>
      <c r="AE942" s="1"/>
      <c r="AF942" s="1"/>
    </row>
    <row r="943" ht="15" customHeight="1" spans="1:32">
      <c r="A943" s="15">
        <v>938</v>
      </c>
      <c r="B943" s="15" t="s">
        <v>42</v>
      </c>
      <c r="C943" s="15" t="s">
        <v>1910</v>
      </c>
      <c r="D943" s="22" t="s">
        <v>1959</v>
      </c>
      <c r="E943" s="22" t="s">
        <v>1960</v>
      </c>
      <c r="F943" s="22" t="s">
        <v>46</v>
      </c>
      <c r="G943" s="22" t="s">
        <v>429</v>
      </c>
      <c r="H943" s="22" t="s">
        <v>38</v>
      </c>
      <c r="I943" s="30">
        <v>48.7826221705352</v>
      </c>
      <c r="J943" s="30">
        <v>48.75</v>
      </c>
      <c r="K943" s="22" t="s">
        <v>48</v>
      </c>
      <c r="L943" s="66" t="s">
        <v>125</v>
      </c>
      <c r="M943" s="67" t="s">
        <v>50</v>
      </c>
      <c r="N943" s="65" t="s">
        <v>51</v>
      </c>
      <c r="O943" s="68" t="s">
        <v>52</v>
      </c>
      <c r="P943" s="69"/>
      <c r="Q943" s="74"/>
      <c r="R943" s="77"/>
      <c r="S943" s="75"/>
      <c r="T943" s="78"/>
      <c r="U943" s="77"/>
      <c r="V943" s="28">
        <v>1.76276169308803</v>
      </c>
      <c r="W943" s="29">
        <v>31400</v>
      </c>
      <c r="X943" s="26"/>
      <c r="Y943" s="46"/>
      <c r="Z943" s="25"/>
      <c r="AA943" s="43"/>
      <c r="AB943" s="91">
        <f t="shared" si="28"/>
        <v>2616.66666666667</v>
      </c>
      <c r="AC943" s="38">
        <f t="shared" si="29"/>
        <v>1831.66666666667</v>
      </c>
      <c r="AE943" s="1"/>
      <c r="AF943" s="1"/>
    </row>
    <row r="944" ht="15" customHeight="1" spans="1:29">
      <c r="A944" s="15">
        <v>939</v>
      </c>
      <c r="B944" s="15" t="s">
        <v>42</v>
      </c>
      <c r="C944" s="15" t="s">
        <v>1910</v>
      </c>
      <c r="D944" s="22" t="s">
        <v>1961</v>
      </c>
      <c r="E944" s="22" t="s">
        <v>1962</v>
      </c>
      <c r="F944" s="22" t="s">
        <v>57</v>
      </c>
      <c r="G944" s="22" t="s">
        <v>420</v>
      </c>
      <c r="H944" s="22" t="s">
        <v>10</v>
      </c>
      <c r="I944" s="30">
        <v>58.0692541482831</v>
      </c>
      <c r="J944" s="30">
        <v>58.03</v>
      </c>
      <c r="K944" s="22" t="s">
        <v>48</v>
      </c>
      <c r="L944" s="66" t="s">
        <v>125</v>
      </c>
      <c r="M944" s="67" t="s">
        <v>50</v>
      </c>
      <c r="N944" s="65" t="s">
        <v>51</v>
      </c>
      <c r="O944" s="68" t="s">
        <v>52</v>
      </c>
      <c r="P944" s="69"/>
      <c r="Q944" s="74"/>
      <c r="R944" s="77"/>
      <c r="S944" s="75"/>
      <c r="T944" s="78"/>
      <c r="U944" s="77"/>
      <c r="V944" s="28">
        <v>1.74724630808</v>
      </c>
      <c r="W944" s="29">
        <v>37000</v>
      </c>
      <c r="X944" s="26"/>
      <c r="Y944" s="46"/>
      <c r="Z944" s="25"/>
      <c r="AA944" s="43"/>
      <c r="AB944" s="91">
        <f t="shared" si="28"/>
        <v>3083.33333333333</v>
      </c>
      <c r="AC944" s="38">
        <f t="shared" si="29"/>
        <v>2158.33333333333</v>
      </c>
    </row>
    <row r="945" ht="15" customHeight="1" spans="1:29">
      <c r="A945" s="15">
        <v>940</v>
      </c>
      <c r="B945" s="15" t="s">
        <v>42</v>
      </c>
      <c r="C945" s="15" t="s">
        <v>1910</v>
      </c>
      <c r="D945" s="22" t="s">
        <v>1963</v>
      </c>
      <c r="E945" s="22" t="s">
        <v>1964</v>
      </c>
      <c r="F945" s="22" t="s">
        <v>57</v>
      </c>
      <c r="G945" s="22" t="s">
        <v>420</v>
      </c>
      <c r="H945" s="22" t="s">
        <v>10</v>
      </c>
      <c r="I945" s="30">
        <v>58.0692541482831</v>
      </c>
      <c r="J945" s="30">
        <v>58.03</v>
      </c>
      <c r="K945" s="22" t="s">
        <v>48</v>
      </c>
      <c r="L945" s="66" t="s">
        <v>125</v>
      </c>
      <c r="M945" s="67" t="s">
        <v>50</v>
      </c>
      <c r="N945" s="65" t="s">
        <v>51</v>
      </c>
      <c r="O945" s="68" t="s">
        <v>52</v>
      </c>
      <c r="P945" s="69"/>
      <c r="Q945" s="74"/>
      <c r="R945" s="77"/>
      <c r="S945" s="75"/>
      <c r="T945" s="78"/>
      <c r="U945" s="77"/>
      <c r="V945" s="28">
        <v>1.74724630808</v>
      </c>
      <c r="W945" s="29">
        <v>37000</v>
      </c>
      <c r="X945" s="26"/>
      <c r="Y945" s="46"/>
      <c r="Z945" s="25"/>
      <c r="AA945" s="43"/>
      <c r="AB945" s="91">
        <f t="shared" si="28"/>
        <v>3083.33333333333</v>
      </c>
      <c r="AC945" s="38">
        <f t="shared" si="29"/>
        <v>2158.33333333333</v>
      </c>
    </row>
    <row r="946" ht="15" customHeight="1" spans="1:29">
      <c r="A946" s="15">
        <v>941</v>
      </c>
      <c r="B946" s="15" t="s">
        <v>42</v>
      </c>
      <c r="C946" s="15" t="s">
        <v>1910</v>
      </c>
      <c r="D946" s="22" t="s">
        <v>1965</v>
      </c>
      <c r="E946" s="22" t="s">
        <v>1966</v>
      </c>
      <c r="F946" s="22" t="s">
        <v>57</v>
      </c>
      <c r="G946" s="22" t="s">
        <v>420</v>
      </c>
      <c r="H946" s="22" t="s">
        <v>10</v>
      </c>
      <c r="I946" s="30">
        <v>58.0692541482831</v>
      </c>
      <c r="J946" s="30">
        <v>58.03</v>
      </c>
      <c r="K946" s="22" t="s">
        <v>48</v>
      </c>
      <c r="L946" s="66" t="s">
        <v>125</v>
      </c>
      <c r="M946" s="67" t="s">
        <v>50</v>
      </c>
      <c r="N946" s="65" t="s">
        <v>51</v>
      </c>
      <c r="O946" s="68" t="s">
        <v>52</v>
      </c>
      <c r="P946" s="69"/>
      <c r="Q946" s="74"/>
      <c r="R946" s="77"/>
      <c r="S946" s="75"/>
      <c r="T946" s="78"/>
      <c r="U946" s="77"/>
      <c r="V946" s="28">
        <v>1.74724630808</v>
      </c>
      <c r="W946" s="29">
        <v>37000</v>
      </c>
      <c r="X946" s="26"/>
      <c r="Y946" s="46"/>
      <c r="Z946" s="25"/>
      <c r="AA946" s="43"/>
      <c r="AB946" s="91">
        <f t="shared" si="28"/>
        <v>3083.33333333333</v>
      </c>
      <c r="AC946" s="38">
        <f t="shared" si="29"/>
        <v>2158.33333333333</v>
      </c>
    </row>
    <row r="947" ht="15" customHeight="1" spans="1:29">
      <c r="A947" s="15">
        <v>942</v>
      </c>
      <c r="B947" s="15" t="s">
        <v>42</v>
      </c>
      <c r="C947" s="15" t="s">
        <v>1910</v>
      </c>
      <c r="D947" s="22" t="s">
        <v>1967</v>
      </c>
      <c r="E947" s="22" t="s">
        <v>1968</v>
      </c>
      <c r="F947" s="22" t="s">
        <v>57</v>
      </c>
      <c r="G947" s="22" t="s">
        <v>420</v>
      </c>
      <c r="H947" s="22" t="s">
        <v>10</v>
      </c>
      <c r="I947" s="30">
        <v>58.0692541482831</v>
      </c>
      <c r="J947" s="30">
        <v>58.03</v>
      </c>
      <c r="K947" s="22" t="s">
        <v>48</v>
      </c>
      <c r="L947" s="66" t="s">
        <v>125</v>
      </c>
      <c r="M947" s="67" t="s">
        <v>50</v>
      </c>
      <c r="N947" s="65" t="s">
        <v>51</v>
      </c>
      <c r="O947" s="68" t="s">
        <v>52</v>
      </c>
      <c r="P947" s="69"/>
      <c r="Q947" s="74"/>
      <c r="R947" s="77"/>
      <c r="S947" s="75"/>
      <c r="T947" s="78"/>
      <c r="U947" s="77"/>
      <c r="V947" s="28">
        <v>1.74724630808</v>
      </c>
      <c r="W947" s="29">
        <v>37000</v>
      </c>
      <c r="X947" s="26"/>
      <c r="Y947" s="46"/>
      <c r="Z947" s="25"/>
      <c r="AA947" s="43"/>
      <c r="AB947" s="91">
        <f t="shared" si="28"/>
        <v>3083.33333333333</v>
      </c>
      <c r="AC947" s="38">
        <f t="shared" si="29"/>
        <v>2158.33333333333</v>
      </c>
    </row>
    <row r="948" ht="15" customHeight="1" spans="1:29">
      <c r="A948" s="15">
        <v>943</v>
      </c>
      <c r="B948" s="15" t="s">
        <v>42</v>
      </c>
      <c r="C948" s="15" t="s">
        <v>1910</v>
      </c>
      <c r="D948" s="22" t="s">
        <v>1969</v>
      </c>
      <c r="E948" s="22" t="s">
        <v>1970</v>
      </c>
      <c r="F948" s="22" t="s">
        <v>57</v>
      </c>
      <c r="G948" s="22" t="s">
        <v>420</v>
      </c>
      <c r="H948" s="22" t="s">
        <v>10</v>
      </c>
      <c r="I948" s="30">
        <v>58.0692541482831</v>
      </c>
      <c r="J948" s="30">
        <v>58.03</v>
      </c>
      <c r="K948" s="22" t="s">
        <v>48</v>
      </c>
      <c r="L948" s="66" t="s">
        <v>125</v>
      </c>
      <c r="M948" s="67" t="s">
        <v>50</v>
      </c>
      <c r="N948" s="65" t="s">
        <v>51</v>
      </c>
      <c r="O948" s="68" t="s">
        <v>52</v>
      </c>
      <c r="P948" s="69"/>
      <c r="Q948" s="74"/>
      <c r="R948" s="77"/>
      <c r="S948" s="75"/>
      <c r="T948" s="78"/>
      <c r="U948" s="77"/>
      <c r="V948" s="28">
        <v>1.74724630808</v>
      </c>
      <c r="W948" s="29">
        <v>37000</v>
      </c>
      <c r="X948" s="26"/>
      <c r="Y948" s="46"/>
      <c r="Z948" s="25"/>
      <c r="AA948" s="43"/>
      <c r="AB948" s="91">
        <f t="shared" si="28"/>
        <v>3083.33333333333</v>
      </c>
      <c r="AC948" s="38">
        <f t="shared" si="29"/>
        <v>2158.33333333333</v>
      </c>
    </row>
    <row r="949" ht="15" customHeight="1" spans="1:29">
      <c r="A949" s="15">
        <v>944</v>
      </c>
      <c r="B949" s="15" t="s">
        <v>42</v>
      </c>
      <c r="C949" s="15" t="s">
        <v>1910</v>
      </c>
      <c r="D949" s="22" t="s">
        <v>1971</v>
      </c>
      <c r="E949" s="22" t="s">
        <v>1972</v>
      </c>
      <c r="F949" s="22" t="s">
        <v>57</v>
      </c>
      <c r="G949" s="22" t="s">
        <v>420</v>
      </c>
      <c r="H949" s="22" t="s">
        <v>10</v>
      </c>
      <c r="I949" s="30">
        <v>58.0692541482831</v>
      </c>
      <c r="J949" s="30">
        <v>58.03</v>
      </c>
      <c r="K949" s="22" t="s">
        <v>48</v>
      </c>
      <c r="L949" s="66" t="s">
        <v>125</v>
      </c>
      <c r="M949" s="67" t="s">
        <v>50</v>
      </c>
      <c r="N949" s="65" t="s">
        <v>51</v>
      </c>
      <c r="O949" s="68" t="s">
        <v>52</v>
      </c>
      <c r="P949" s="69"/>
      <c r="Q949" s="74"/>
      <c r="R949" s="77"/>
      <c r="S949" s="75"/>
      <c r="T949" s="78"/>
      <c r="U949" s="77"/>
      <c r="V949" s="28">
        <v>1.74724630808</v>
      </c>
      <c r="W949" s="29">
        <v>37000</v>
      </c>
      <c r="X949" s="26"/>
      <c r="Y949" s="46"/>
      <c r="Z949" s="25"/>
      <c r="AA949" s="43"/>
      <c r="AB949" s="91">
        <f t="shared" si="28"/>
        <v>3083.33333333333</v>
      </c>
      <c r="AC949" s="38">
        <f t="shared" si="29"/>
        <v>2158.33333333333</v>
      </c>
    </row>
    <row r="950" ht="15" customHeight="1" spans="1:32">
      <c r="A950" s="15">
        <v>945</v>
      </c>
      <c r="B950" s="15" t="s">
        <v>42</v>
      </c>
      <c r="C950" s="15" t="s">
        <v>1910</v>
      </c>
      <c r="D950" s="22" t="s">
        <v>1973</v>
      </c>
      <c r="E950" s="22" t="s">
        <v>1974</v>
      </c>
      <c r="F950" s="22" t="s">
        <v>71</v>
      </c>
      <c r="G950" s="22" t="s">
        <v>429</v>
      </c>
      <c r="H950" s="22" t="s">
        <v>38</v>
      </c>
      <c r="I950" s="30">
        <v>48.7826221705352</v>
      </c>
      <c r="J950" s="30">
        <v>48.75</v>
      </c>
      <c r="K950" s="22" t="s">
        <v>48</v>
      </c>
      <c r="L950" s="66" t="s">
        <v>125</v>
      </c>
      <c r="M950" s="67" t="s">
        <v>50</v>
      </c>
      <c r="N950" s="65" t="s">
        <v>51</v>
      </c>
      <c r="O950" s="68" t="s">
        <v>52</v>
      </c>
      <c r="P950" s="69"/>
      <c r="Q950" s="74"/>
      <c r="R950" s="77"/>
      <c r="S950" s="75"/>
      <c r="T950" s="78"/>
      <c r="U950" s="77"/>
      <c r="V950" s="28">
        <v>1.69363378355517</v>
      </c>
      <c r="W950" s="29">
        <v>30100</v>
      </c>
      <c r="X950" s="26"/>
      <c r="Y950" s="46"/>
      <c r="Z950" s="25"/>
      <c r="AA950" s="43"/>
      <c r="AB950" s="91">
        <f t="shared" si="28"/>
        <v>2508.33333333333</v>
      </c>
      <c r="AC950" s="38">
        <f t="shared" si="29"/>
        <v>1755.83333333333</v>
      </c>
      <c r="AE950" s="1"/>
      <c r="AF950" s="1"/>
    </row>
    <row r="951" ht="15" customHeight="1" spans="1:32">
      <c r="A951" s="15">
        <v>946</v>
      </c>
      <c r="B951" s="15" t="s">
        <v>42</v>
      </c>
      <c r="C951" s="15" t="s">
        <v>1910</v>
      </c>
      <c r="D951" s="22" t="s">
        <v>1975</v>
      </c>
      <c r="E951" s="22" t="s">
        <v>1976</v>
      </c>
      <c r="F951" s="22" t="s">
        <v>46</v>
      </c>
      <c r="G951" s="22" t="s">
        <v>429</v>
      </c>
      <c r="H951" s="22" t="s">
        <v>38</v>
      </c>
      <c r="I951" s="30">
        <v>48.7826221705352</v>
      </c>
      <c r="J951" s="30">
        <v>48.75</v>
      </c>
      <c r="K951" s="22" t="s">
        <v>48</v>
      </c>
      <c r="L951" s="66" t="s">
        <v>142</v>
      </c>
      <c r="M951" s="67" t="s">
        <v>50</v>
      </c>
      <c r="N951" s="65" t="s">
        <v>51</v>
      </c>
      <c r="O951" s="68" t="s">
        <v>52</v>
      </c>
      <c r="P951" s="69"/>
      <c r="Q951" s="74"/>
      <c r="R951" s="77"/>
      <c r="S951" s="75"/>
      <c r="T951" s="78"/>
      <c r="U951" s="77"/>
      <c r="V951" s="28">
        <v>1.7987364215184</v>
      </c>
      <c r="W951" s="29">
        <v>32000</v>
      </c>
      <c r="X951" s="26"/>
      <c r="Y951" s="46"/>
      <c r="Z951" s="25"/>
      <c r="AA951" s="43"/>
      <c r="AB951" s="91">
        <f t="shared" si="28"/>
        <v>2666.66666666667</v>
      </c>
      <c r="AC951" s="38">
        <f t="shared" si="29"/>
        <v>1866.66666666667</v>
      </c>
      <c r="AE951" s="1"/>
      <c r="AF951" s="1"/>
    </row>
    <row r="952" ht="15" customHeight="1" spans="1:29">
      <c r="A952" s="15">
        <v>947</v>
      </c>
      <c r="B952" s="15" t="s">
        <v>42</v>
      </c>
      <c r="C952" s="15" t="s">
        <v>1910</v>
      </c>
      <c r="D952" s="22" t="s">
        <v>1977</v>
      </c>
      <c r="E952" s="22" t="s">
        <v>1978</v>
      </c>
      <c r="F952" s="22" t="s">
        <v>57</v>
      </c>
      <c r="G952" s="22" t="s">
        <v>420</v>
      </c>
      <c r="H952" s="22" t="s">
        <v>10</v>
      </c>
      <c r="I952" s="30">
        <v>58.0692541482831</v>
      </c>
      <c r="J952" s="30">
        <v>58.03</v>
      </c>
      <c r="K952" s="22" t="s">
        <v>48</v>
      </c>
      <c r="L952" s="66" t="s">
        <v>142</v>
      </c>
      <c r="M952" s="67" t="s">
        <v>50</v>
      </c>
      <c r="N952" s="65" t="s">
        <v>51</v>
      </c>
      <c r="O952" s="68" t="s">
        <v>52</v>
      </c>
      <c r="P952" s="69"/>
      <c r="Q952" s="74"/>
      <c r="R952" s="77"/>
      <c r="S952" s="75"/>
      <c r="T952" s="78"/>
      <c r="U952" s="77"/>
      <c r="V952" s="28">
        <v>1.782904396</v>
      </c>
      <c r="W952" s="29">
        <v>37800</v>
      </c>
      <c r="X952" s="26"/>
      <c r="Y952" s="46"/>
      <c r="Z952" s="25"/>
      <c r="AA952" s="43"/>
      <c r="AB952" s="91">
        <f t="shared" si="28"/>
        <v>3150</v>
      </c>
      <c r="AC952" s="38">
        <f t="shared" si="29"/>
        <v>2205</v>
      </c>
    </row>
    <row r="953" ht="15" customHeight="1" spans="1:29">
      <c r="A953" s="15">
        <v>948</v>
      </c>
      <c r="B953" s="15" t="s">
        <v>42</v>
      </c>
      <c r="C953" s="15" t="s">
        <v>1910</v>
      </c>
      <c r="D953" s="22" t="s">
        <v>1979</v>
      </c>
      <c r="E953" s="22" t="s">
        <v>1980</v>
      </c>
      <c r="F953" s="22" t="s">
        <v>57</v>
      </c>
      <c r="G953" s="22" t="s">
        <v>420</v>
      </c>
      <c r="H953" s="22" t="s">
        <v>10</v>
      </c>
      <c r="I953" s="30">
        <v>58.0692541482831</v>
      </c>
      <c r="J953" s="30">
        <v>58.03</v>
      </c>
      <c r="K953" s="22" t="s">
        <v>48</v>
      </c>
      <c r="L953" s="66" t="s">
        <v>142</v>
      </c>
      <c r="M953" s="67" t="s">
        <v>50</v>
      </c>
      <c r="N953" s="65" t="s">
        <v>51</v>
      </c>
      <c r="O953" s="68" t="s">
        <v>52</v>
      </c>
      <c r="P953" s="69"/>
      <c r="Q953" s="74"/>
      <c r="R953" s="77"/>
      <c r="S953" s="75"/>
      <c r="T953" s="78"/>
      <c r="U953" s="77"/>
      <c r="V953" s="28">
        <v>1.782904396</v>
      </c>
      <c r="W953" s="29">
        <v>37800</v>
      </c>
      <c r="X953" s="26"/>
      <c r="Y953" s="46"/>
      <c r="Z953" s="25"/>
      <c r="AA953" s="43"/>
      <c r="AB953" s="91">
        <f t="shared" si="28"/>
        <v>3150</v>
      </c>
      <c r="AC953" s="38">
        <f t="shared" si="29"/>
        <v>2205</v>
      </c>
    </row>
    <row r="954" ht="15" customHeight="1" spans="1:29">
      <c r="A954" s="15">
        <v>949</v>
      </c>
      <c r="B954" s="15" t="s">
        <v>42</v>
      </c>
      <c r="C954" s="15" t="s">
        <v>1910</v>
      </c>
      <c r="D954" s="22" t="s">
        <v>1981</v>
      </c>
      <c r="E954" s="22" t="s">
        <v>1982</v>
      </c>
      <c r="F954" s="22" t="s">
        <v>57</v>
      </c>
      <c r="G954" s="22" t="s">
        <v>420</v>
      </c>
      <c r="H954" s="22" t="s">
        <v>10</v>
      </c>
      <c r="I954" s="30">
        <v>58.0692541482831</v>
      </c>
      <c r="J954" s="30">
        <v>58.03</v>
      </c>
      <c r="K954" s="22" t="s">
        <v>48</v>
      </c>
      <c r="L954" s="66" t="s">
        <v>142</v>
      </c>
      <c r="M954" s="67" t="s">
        <v>50</v>
      </c>
      <c r="N954" s="65" t="s">
        <v>51</v>
      </c>
      <c r="O954" s="68" t="s">
        <v>52</v>
      </c>
      <c r="P954" s="69"/>
      <c r="Q954" s="74"/>
      <c r="R954" s="77"/>
      <c r="S954" s="75"/>
      <c r="T954" s="78"/>
      <c r="U954" s="77"/>
      <c r="V954" s="28">
        <v>1.782904396</v>
      </c>
      <c r="W954" s="29">
        <v>37800</v>
      </c>
      <c r="X954" s="26"/>
      <c r="Y954" s="46"/>
      <c r="Z954" s="25"/>
      <c r="AA954" s="43"/>
      <c r="AB954" s="91">
        <f t="shared" si="28"/>
        <v>3150</v>
      </c>
      <c r="AC954" s="38">
        <f t="shared" si="29"/>
        <v>2205</v>
      </c>
    </row>
    <row r="955" ht="15" customHeight="1" spans="1:29">
      <c r="A955" s="15">
        <v>950</v>
      </c>
      <c r="B955" s="15" t="s">
        <v>42</v>
      </c>
      <c r="C955" s="15" t="s">
        <v>1910</v>
      </c>
      <c r="D955" s="22" t="s">
        <v>1983</v>
      </c>
      <c r="E955" s="22" t="s">
        <v>1984</v>
      </c>
      <c r="F955" s="22" t="s">
        <v>57</v>
      </c>
      <c r="G955" s="22" t="s">
        <v>420</v>
      </c>
      <c r="H955" s="22" t="s">
        <v>10</v>
      </c>
      <c r="I955" s="30">
        <v>58.0692541482831</v>
      </c>
      <c r="J955" s="30">
        <v>58.03</v>
      </c>
      <c r="K955" s="22" t="s">
        <v>48</v>
      </c>
      <c r="L955" s="66" t="s">
        <v>142</v>
      </c>
      <c r="M955" s="67" t="s">
        <v>50</v>
      </c>
      <c r="N955" s="65" t="s">
        <v>51</v>
      </c>
      <c r="O955" s="68" t="s">
        <v>52</v>
      </c>
      <c r="P955" s="69"/>
      <c r="Q955" s="74"/>
      <c r="R955" s="77"/>
      <c r="S955" s="75"/>
      <c r="T955" s="78"/>
      <c r="U955" s="77"/>
      <c r="V955" s="28">
        <v>1.782904396</v>
      </c>
      <c r="W955" s="29">
        <v>37800</v>
      </c>
      <c r="X955" s="26"/>
      <c r="Y955" s="46"/>
      <c r="Z955" s="25"/>
      <c r="AA955" s="43"/>
      <c r="AB955" s="91">
        <f t="shared" si="28"/>
        <v>3150</v>
      </c>
      <c r="AC955" s="38">
        <f t="shared" si="29"/>
        <v>2205</v>
      </c>
    </row>
    <row r="956" ht="15" customHeight="1" spans="1:29">
      <c r="A956" s="15">
        <v>951</v>
      </c>
      <c r="B956" s="15" t="s">
        <v>42</v>
      </c>
      <c r="C956" s="15" t="s">
        <v>1910</v>
      </c>
      <c r="D956" s="22" t="s">
        <v>1985</v>
      </c>
      <c r="E956" s="22" t="s">
        <v>1986</v>
      </c>
      <c r="F956" s="22" t="s">
        <v>57</v>
      </c>
      <c r="G956" s="22" t="s">
        <v>420</v>
      </c>
      <c r="H956" s="22" t="s">
        <v>10</v>
      </c>
      <c r="I956" s="30">
        <v>58.0692541482831</v>
      </c>
      <c r="J956" s="30">
        <v>58.03</v>
      </c>
      <c r="K956" s="22" t="s">
        <v>48</v>
      </c>
      <c r="L956" s="66" t="s">
        <v>142</v>
      </c>
      <c r="M956" s="67" t="s">
        <v>50</v>
      </c>
      <c r="N956" s="65" t="s">
        <v>51</v>
      </c>
      <c r="O956" s="68" t="s">
        <v>52</v>
      </c>
      <c r="P956" s="69"/>
      <c r="Q956" s="74"/>
      <c r="R956" s="77"/>
      <c r="S956" s="75"/>
      <c r="T956" s="78"/>
      <c r="U956" s="77"/>
      <c r="V956" s="28">
        <v>1.782904396</v>
      </c>
      <c r="W956" s="29">
        <v>37800</v>
      </c>
      <c r="X956" s="26"/>
      <c r="Y956" s="46"/>
      <c r="Z956" s="25"/>
      <c r="AA956" s="43"/>
      <c r="AB956" s="91">
        <f t="shared" si="28"/>
        <v>3150</v>
      </c>
      <c r="AC956" s="38">
        <f t="shared" si="29"/>
        <v>2205</v>
      </c>
    </row>
    <row r="957" ht="15" customHeight="1" spans="1:29">
      <c r="A957" s="15">
        <v>952</v>
      </c>
      <c r="B957" s="15" t="s">
        <v>42</v>
      </c>
      <c r="C957" s="15" t="s">
        <v>1910</v>
      </c>
      <c r="D957" s="22" t="s">
        <v>1987</v>
      </c>
      <c r="E957" s="22" t="s">
        <v>1988</v>
      </c>
      <c r="F957" s="22" t="s">
        <v>57</v>
      </c>
      <c r="G957" s="22" t="s">
        <v>420</v>
      </c>
      <c r="H957" s="22" t="s">
        <v>10</v>
      </c>
      <c r="I957" s="30">
        <v>58.0692541482831</v>
      </c>
      <c r="J957" s="30">
        <v>58.03</v>
      </c>
      <c r="K957" s="22" t="s">
        <v>48</v>
      </c>
      <c r="L957" s="66" t="s">
        <v>142</v>
      </c>
      <c r="M957" s="67" t="s">
        <v>50</v>
      </c>
      <c r="N957" s="65" t="s">
        <v>51</v>
      </c>
      <c r="O957" s="68" t="s">
        <v>52</v>
      </c>
      <c r="P957" s="69"/>
      <c r="Q957" s="74"/>
      <c r="R957" s="77"/>
      <c r="S957" s="75"/>
      <c r="T957" s="78"/>
      <c r="U957" s="77"/>
      <c r="V957" s="28">
        <v>1.782904396</v>
      </c>
      <c r="W957" s="29">
        <v>37800</v>
      </c>
      <c r="X957" s="26"/>
      <c r="Y957" s="46"/>
      <c r="Z957" s="25"/>
      <c r="AA957" s="43"/>
      <c r="AB957" s="91">
        <f t="shared" si="28"/>
        <v>3150</v>
      </c>
      <c r="AC957" s="38">
        <f t="shared" si="29"/>
        <v>2205</v>
      </c>
    </row>
    <row r="958" ht="15" customHeight="1" spans="1:32">
      <c r="A958" s="15">
        <v>953</v>
      </c>
      <c r="B958" s="15" t="s">
        <v>42</v>
      </c>
      <c r="C958" s="15" t="s">
        <v>1910</v>
      </c>
      <c r="D958" s="22" t="s">
        <v>1989</v>
      </c>
      <c r="E958" s="22" t="s">
        <v>1990</v>
      </c>
      <c r="F958" s="22" t="s">
        <v>71</v>
      </c>
      <c r="G958" s="22" t="s">
        <v>429</v>
      </c>
      <c r="H958" s="22" t="s">
        <v>38</v>
      </c>
      <c r="I958" s="30">
        <v>48.7826221705352</v>
      </c>
      <c r="J958" s="30">
        <v>48.75</v>
      </c>
      <c r="K958" s="22" t="s">
        <v>48</v>
      </c>
      <c r="L958" s="66" t="s">
        <v>142</v>
      </c>
      <c r="M958" s="67" t="s">
        <v>50</v>
      </c>
      <c r="N958" s="65" t="s">
        <v>51</v>
      </c>
      <c r="O958" s="68" t="s">
        <v>52</v>
      </c>
      <c r="P958" s="69"/>
      <c r="Q958" s="74"/>
      <c r="R958" s="77"/>
      <c r="S958" s="75"/>
      <c r="T958" s="78"/>
      <c r="U958" s="77"/>
      <c r="V958" s="28">
        <v>1.7281977383216</v>
      </c>
      <c r="W958" s="29">
        <v>30800</v>
      </c>
      <c r="X958" s="26"/>
      <c r="Y958" s="46"/>
      <c r="Z958" s="25"/>
      <c r="AA958" s="43"/>
      <c r="AB958" s="91">
        <f t="shared" si="28"/>
        <v>2566.66666666667</v>
      </c>
      <c r="AC958" s="38">
        <f t="shared" si="29"/>
        <v>1796.66666666667</v>
      </c>
      <c r="AE958" s="1"/>
      <c r="AF958" s="1"/>
    </row>
    <row r="959" ht="15" customHeight="1" spans="1:32">
      <c r="A959" s="15">
        <v>954</v>
      </c>
      <c r="B959" s="15" t="s">
        <v>42</v>
      </c>
      <c r="C959" s="15" t="s">
        <v>1910</v>
      </c>
      <c r="D959" s="22" t="s">
        <v>1991</v>
      </c>
      <c r="E959" s="22" t="s">
        <v>1992</v>
      </c>
      <c r="F959" s="22" t="s">
        <v>46</v>
      </c>
      <c r="G959" s="22" t="s">
        <v>429</v>
      </c>
      <c r="H959" s="22" t="s">
        <v>38</v>
      </c>
      <c r="I959" s="30">
        <v>48.7826221705352</v>
      </c>
      <c r="J959" s="30">
        <v>48.75</v>
      </c>
      <c r="K959" s="22" t="s">
        <v>48</v>
      </c>
      <c r="L959" s="66" t="s">
        <v>159</v>
      </c>
      <c r="M959" s="67" t="s">
        <v>50</v>
      </c>
      <c r="N959" s="65" t="s">
        <v>51</v>
      </c>
      <c r="O959" s="68" t="s">
        <v>52</v>
      </c>
      <c r="P959" s="69"/>
      <c r="Q959" s="74"/>
      <c r="R959" s="77"/>
      <c r="S959" s="75"/>
      <c r="T959" s="78"/>
      <c r="U959" s="77"/>
      <c r="V959" s="28">
        <v>1.7987364215184</v>
      </c>
      <c r="W959" s="29">
        <v>32000</v>
      </c>
      <c r="X959" s="26"/>
      <c r="Y959" s="46"/>
      <c r="Z959" s="25"/>
      <c r="AA959" s="43"/>
      <c r="AB959" s="91">
        <f t="shared" si="28"/>
        <v>2666.66666666667</v>
      </c>
      <c r="AC959" s="38">
        <f t="shared" si="29"/>
        <v>1866.66666666667</v>
      </c>
      <c r="AE959" s="1"/>
      <c r="AF959" s="1"/>
    </row>
    <row r="960" ht="15" customHeight="1" spans="1:29">
      <c r="A960" s="15">
        <v>955</v>
      </c>
      <c r="B960" s="15" t="s">
        <v>42</v>
      </c>
      <c r="C960" s="15" t="s">
        <v>1910</v>
      </c>
      <c r="D960" s="22" t="s">
        <v>1993</v>
      </c>
      <c r="E960" s="22" t="s">
        <v>1994</v>
      </c>
      <c r="F960" s="22" t="s">
        <v>57</v>
      </c>
      <c r="G960" s="22" t="s">
        <v>420</v>
      </c>
      <c r="H960" s="22" t="s">
        <v>10</v>
      </c>
      <c r="I960" s="30">
        <v>58.0692541482831</v>
      </c>
      <c r="J960" s="30">
        <v>58.03</v>
      </c>
      <c r="K960" s="22" t="s">
        <v>48</v>
      </c>
      <c r="L960" s="66" t="s">
        <v>159</v>
      </c>
      <c r="M960" s="67" t="s">
        <v>50</v>
      </c>
      <c r="N960" s="65" t="s">
        <v>51</v>
      </c>
      <c r="O960" s="68" t="s">
        <v>52</v>
      </c>
      <c r="P960" s="69"/>
      <c r="Q960" s="74"/>
      <c r="R960" s="77"/>
      <c r="S960" s="75"/>
      <c r="T960" s="78"/>
      <c r="U960" s="77"/>
      <c r="V960" s="28">
        <v>1.782904396</v>
      </c>
      <c r="W960" s="29">
        <v>37800</v>
      </c>
      <c r="X960" s="26"/>
      <c r="Y960" s="46"/>
      <c r="Z960" s="25"/>
      <c r="AA960" s="43"/>
      <c r="AB960" s="91">
        <f t="shared" si="28"/>
        <v>3150</v>
      </c>
      <c r="AC960" s="38">
        <f t="shared" si="29"/>
        <v>2205</v>
      </c>
    </row>
    <row r="961" ht="15" customHeight="1" spans="1:29">
      <c r="A961" s="15">
        <v>956</v>
      </c>
      <c r="B961" s="15" t="s">
        <v>42</v>
      </c>
      <c r="C961" s="15" t="s">
        <v>1910</v>
      </c>
      <c r="D961" s="22" t="s">
        <v>1995</v>
      </c>
      <c r="E961" s="22" t="s">
        <v>1996</v>
      </c>
      <c r="F961" s="22" t="s">
        <v>57</v>
      </c>
      <c r="G961" s="22" t="s">
        <v>420</v>
      </c>
      <c r="H961" s="22" t="s">
        <v>10</v>
      </c>
      <c r="I961" s="30">
        <v>58.0692541482831</v>
      </c>
      <c r="J961" s="30">
        <v>58.03</v>
      </c>
      <c r="K961" s="22" t="s">
        <v>48</v>
      </c>
      <c r="L961" s="66" t="s">
        <v>159</v>
      </c>
      <c r="M961" s="67" t="s">
        <v>50</v>
      </c>
      <c r="N961" s="65" t="s">
        <v>51</v>
      </c>
      <c r="O961" s="68" t="s">
        <v>52</v>
      </c>
      <c r="P961" s="69"/>
      <c r="Q961" s="74"/>
      <c r="R961" s="77"/>
      <c r="S961" s="75"/>
      <c r="T961" s="78"/>
      <c r="U961" s="77"/>
      <c r="V961" s="28">
        <v>1.782904396</v>
      </c>
      <c r="W961" s="29">
        <v>37800</v>
      </c>
      <c r="X961" s="26"/>
      <c r="Y961" s="46"/>
      <c r="Z961" s="25"/>
      <c r="AA961" s="43"/>
      <c r="AB961" s="91">
        <f t="shared" si="28"/>
        <v>3150</v>
      </c>
      <c r="AC961" s="38">
        <f t="shared" si="29"/>
        <v>2205</v>
      </c>
    </row>
    <row r="962" ht="15" customHeight="1" spans="1:29">
      <c r="A962" s="15">
        <v>957</v>
      </c>
      <c r="B962" s="15" t="s">
        <v>42</v>
      </c>
      <c r="C962" s="15" t="s">
        <v>1910</v>
      </c>
      <c r="D962" s="22" t="s">
        <v>1997</v>
      </c>
      <c r="E962" s="22" t="s">
        <v>1998</v>
      </c>
      <c r="F962" s="22" t="s">
        <v>57</v>
      </c>
      <c r="G962" s="22" t="s">
        <v>420</v>
      </c>
      <c r="H962" s="22" t="s">
        <v>10</v>
      </c>
      <c r="I962" s="30">
        <v>58.0692541482831</v>
      </c>
      <c r="J962" s="30">
        <v>58.03</v>
      </c>
      <c r="K962" s="22" t="s">
        <v>48</v>
      </c>
      <c r="L962" s="66" t="s">
        <v>159</v>
      </c>
      <c r="M962" s="67" t="s">
        <v>50</v>
      </c>
      <c r="N962" s="65" t="s">
        <v>51</v>
      </c>
      <c r="O962" s="68" t="s">
        <v>52</v>
      </c>
      <c r="P962" s="69"/>
      <c r="Q962" s="74"/>
      <c r="R962" s="77"/>
      <c r="S962" s="75"/>
      <c r="T962" s="78"/>
      <c r="U962" s="77"/>
      <c r="V962" s="28">
        <v>1.782904396</v>
      </c>
      <c r="W962" s="29">
        <v>37800</v>
      </c>
      <c r="X962" s="26"/>
      <c r="Y962" s="46"/>
      <c r="Z962" s="25"/>
      <c r="AA962" s="43"/>
      <c r="AB962" s="91">
        <f t="shared" si="28"/>
        <v>3150</v>
      </c>
      <c r="AC962" s="38">
        <f t="shared" si="29"/>
        <v>2205</v>
      </c>
    </row>
    <row r="963" ht="15" customHeight="1" spans="1:29">
      <c r="A963" s="15">
        <v>958</v>
      </c>
      <c r="B963" s="15" t="s">
        <v>42</v>
      </c>
      <c r="C963" s="15" t="s">
        <v>1910</v>
      </c>
      <c r="D963" s="22" t="s">
        <v>1999</v>
      </c>
      <c r="E963" s="22" t="s">
        <v>2000</v>
      </c>
      <c r="F963" s="22" t="s">
        <v>57</v>
      </c>
      <c r="G963" s="22" t="s">
        <v>420</v>
      </c>
      <c r="H963" s="22" t="s">
        <v>10</v>
      </c>
      <c r="I963" s="30">
        <v>58.0692541482831</v>
      </c>
      <c r="J963" s="30">
        <v>58.03</v>
      </c>
      <c r="K963" s="22" t="s">
        <v>48</v>
      </c>
      <c r="L963" s="66" t="s">
        <v>159</v>
      </c>
      <c r="M963" s="67" t="s">
        <v>50</v>
      </c>
      <c r="N963" s="65" t="s">
        <v>51</v>
      </c>
      <c r="O963" s="68" t="s">
        <v>52</v>
      </c>
      <c r="P963" s="69"/>
      <c r="Q963" s="74"/>
      <c r="R963" s="77"/>
      <c r="S963" s="75"/>
      <c r="T963" s="78"/>
      <c r="U963" s="77"/>
      <c r="V963" s="28">
        <v>1.782904396</v>
      </c>
      <c r="W963" s="29">
        <v>37800</v>
      </c>
      <c r="X963" s="26"/>
      <c r="Y963" s="46"/>
      <c r="Z963" s="25"/>
      <c r="AA963" s="43"/>
      <c r="AB963" s="91">
        <f t="shared" si="28"/>
        <v>3150</v>
      </c>
      <c r="AC963" s="38">
        <f t="shared" si="29"/>
        <v>2205</v>
      </c>
    </row>
    <row r="964" ht="15" customHeight="1" spans="1:29">
      <c r="A964" s="15">
        <v>959</v>
      </c>
      <c r="B964" s="15" t="s">
        <v>42</v>
      </c>
      <c r="C964" s="15" t="s">
        <v>1910</v>
      </c>
      <c r="D964" s="22" t="s">
        <v>2001</v>
      </c>
      <c r="E964" s="22" t="s">
        <v>2002</v>
      </c>
      <c r="F964" s="22" t="s">
        <v>57</v>
      </c>
      <c r="G964" s="22" t="s">
        <v>420</v>
      </c>
      <c r="H964" s="22" t="s">
        <v>10</v>
      </c>
      <c r="I964" s="30">
        <v>58.0692541482831</v>
      </c>
      <c r="J964" s="30">
        <v>58.03</v>
      </c>
      <c r="K964" s="22" t="s">
        <v>48</v>
      </c>
      <c r="L964" s="66" t="s">
        <v>159</v>
      </c>
      <c r="M964" s="67" t="s">
        <v>50</v>
      </c>
      <c r="N964" s="65" t="s">
        <v>51</v>
      </c>
      <c r="O964" s="68" t="s">
        <v>52</v>
      </c>
      <c r="P964" s="69"/>
      <c r="Q964" s="74"/>
      <c r="R964" s="77"/>
      <c r="S964" s="75"/>
      <c r="T964" s="78"/>
      <c r="U964" s="77"/>
      <c r="V964" s="28">
        <v>1.782904396</v>
      </c>
      <c r="W964" s="29">
        <v>37800</v>
      </c>
      <c r="X964" s="26"/>
      <c r="Y964" s="46"/>
      <c r="Z964" s="25"/>
      <c r="AA964" s="43"/>
      <c r="AB964" s="91">
        <f t="shared" si="28"/>
        <v>3150</v>
      </c>
      <c r="AC964" s="38">
        <f t="shared" si="29"/>
        <v>2205</v>
      </c>
    </row>
    <row r="965" ht="15" customHeight="1" spans="1:29">
      <c r="A965" s="15">
        <v>960</v>
      </c>
      <c r="B965" s="15" t="s">
        <v>42</v>
      </c>
      <c r="C965" s="15" t="s">
        <v>1910</v>
      </c>
      <c r="D965" s="22" t="s">
        <v>2003</v>
      </c>
      <c r="E965" s="22" t="s">
        <v>2004</v>
      </c>
      <c r="F965" s="22" t="s">
        <v>57</v>
      </c>
      <c r="G965" s="22" t="s">
        <v>420</v>
      </c>
      <c r="H965" s="22" t="s">
        <v>10</v>
      </c>
      <c r="I965" s="30">
        <v>58.0692541482831</v>
      </c>
      <c r="J965" s="30">
        <v>58.03</v>
      </c>
      <c r="K965" s="22" t="s">
        <v>48</v>
      </c>
      <c r="L965" s="66" t="s">
        <v>159</v>
      </c>
      <c r="M965" s="67" t="s">
        <v>50</v>
      </c>
      <c r="N965" s="65" t="s">
        <v>51</v>
      </c>
      <c r="O965" s="68" t="s">
        <v>52</v>
      </c>
      <c r="P965" s="69"/>
      <c r="Q965" s="74"/>
      <c r="R965" s="77"/>
      <c r="S965" s="75"/>
      <c r="T965" s="78"/>
      <c r="U965" s="77"/>
      <c r="V965" s="28">
        <v>1.782904396</v>
      </c>
      <c r="W965" s="29">
        <v>37800</v>
      </c>
      <c r="X965" s="26"/>
      <c r="Y965" s="46"/>
      <c r="Z965" s="25"/>
      <c r="AA965" s="43"/>
      <c r="AB965" s="91">
        <f t="shared" si="28"/>
        <v>3150</v>
      </c>
      <c r="AC965" s="38">
        <f t="shared" si="29"/>
        <v>2205</v>
      </c>
    </row>
    <row r="966" ht="15" customHeight="1" spans="1:32">
      <c r="A966" s="15">
        <v>961</v>
      </c>
      <c r="B966" s="15" t="s">
        <v>42</v>
      </c>
      <c r="C966" s="15" t="s">
        <v>1910</v>
      </c>
      <c r="D966" s="22" t="s">
        <v>2005</v>
      </c>
      <c r="E966" s="22" t="s">
        <v>2006</v>
      </c>
      <c r="F966" s="22" t="s">
        <v>71</v>
      </c>
      <c r="G966" s="22" t="s">
        <v>429</v>
      </c>
      <c r="H966" s="22" t="s">
        <v>38</v>
      </c>
      <c r="I966" s="30">
        <v>48.7826221705352</v>
      </c>
      <c r="J966" s="30">
        <v>48.75</v>
      </c>
      <c r="K966" s="22" t="s">
        <v>48</v>
      </c>
      <c r="L966" s="66" t="s">
        <v>159</v>
      </c>
      <c r="M966" s="67" t="s">
        <v>50</v>
      </c>
      <c r="N966" s="65" t="s">
        <v>51</v>
      </c>
      <c r="O966" s="68" t="s">
        <v>52</v>
      </c>
      <c r="P966" s="69"/>
      <c r="Q966" s="74"/>
      <c r="R966" s="77"/>
      <c r="S966" s="75"/>
      <c r="T966" s="78"/>
      <c r="U966" s="77"/>
      <c r="V966" s="28">
        <v>1.7281977383216</v>
      </c>
      <c r="W966" s="29">
        <v>30800</v>
      </c>
      <c r="X966" s="26"/>
      <c r="Y966" s="46"/>
      <c r="Z966" s="25"/>
      <c r="AA966" s="43"/>
      <c r="AB966" s="91">
        <f t="shared" si="28"/>
        <v>2566.66666666667</v>
      </c>
      <c r="AC966" s="38">
        <f t="shared" si="29"/>
        <v>1796.66666666667</v>
      </c>
      <c r="AE966" s="1"/>
      <c r="AF966" s="1"/>
    </row>
    <row r="967" ht="15" customHeight="1" spans="1:32">
      <c r="A967" s="15">
        <v>962</v>
      </c>
      <c r="B967" s="15" t="s">
        <v>42</v>
      </c>
      <c r="C967" s="15" t="s">
        <v>1910</v>
      </c>
      <c r="D967" s="22" t="s">
        <v>2007</v>
      </c>
      <c r="E967" s="22" t="s">
        <v>2008</v>
      </c>
      <c r="F967" s="22" t="s">
        <v>46</v>
      </c>
      <c r="G967" s="22" t="s">
        <v>429</v>
      </c>
      <c r="H967" s="22" t="s">
        <v>38</v>
      </c>
      <c r="I967" s="30">
        <v>48.7826221705352</v>
      </c>
      <c r="J967" s="30">
        <v>48.75</v>
      </c>
      <c r="K967" s="22" t="s">
        <v>48</v>
      </c>
      <c r="L967" s="66" t="s">
        <v>176</v>
      </c>
      <c r="M967" s="67" t="s">
        <v>50</v>
      </c>
      <c r="N967" s="65" t="s">
        <v>51</v>
      </c>
      <c r="O967" s="68" t="s">
        <v>52</v>
      </c>
      <c r="P967" s="69"/>
      <c r="Q967" s="74"/>
      <c r="R967" s="77"/>
      <c r="S967" s="75"/>
      <c r="T967" s="78"/>
      <c r="U967" s="77"/>
      <c r="V967" s="28">
        <v>1.7987364215184</v>
      </c>
      <c r="W967" s="29">
        <v>32000</v>
      </c>
      <c r="X967" s="26"/>
      <c r="Y967" s="46"/>
      <c r="Z967" s="25"/>
      <c r="AA967" s="43"/>
      <c r="AB967" s="91">
        <f t="shared" ref="AB967:AB1030" si="30">W967/12</f>
        <v>2666.66666666667</v>
      </c>
      <c r="AC967" s="38">
        <f t="shared" ref="AC967:AC1030" si="31">AB967*0.7</f>
        <v>1866.66666666667</v>
      </c>
      <c r="AE967" s="1"/>
      <c r="AF967" s="1"/>
    </row>
    <row r="968" ht="15" customHeight="1" spans="1:29">
      <c r="A968" s="15">
        <v>963</v>
      </c>
      <c r="B968" s="15" t="s">
        <v>42</v>
      </c>
      <c r="C968" s="15" t="s">
        <v>1910</v>
      </c>
      <c r="D968" s="22" t="s">
        <v>2009</v>
      </c>
      <c r="E968" s="22" t="s">
        <v>2010</v>
      </c>
      <c r="F968" s="22" t="s">
        <v>57</v>
      </c>
      <c r="G968" s="22" t="s">
        <v>420</v>
      </c>
      <c r="H968" s="22" t="s">
        <v>10</v>
      </c>
      <c r="I968" s="30">
        <v>58.0692541482831</v>
      </c>
      <c r="J968" s="30">
        <v>58.03</v>
      </c>
      <c r="K968" s="22" t="s">
        <v>48</v>
      </c>
      <c r="L968" s="66" t="s">
        <v>176</v>
      </c>
      <c r="M968" s="67" t="s">
        <v>50</v>
      </c>
      <c r="N968" s="65" t="s">
        <v>51</v>
      </c>
      <c r="O968" s="68" t="s">
        <v>52</v>
      </c>
      <c r="P968" s="69"/>
      <c r="Q968" s="74"/>
      <c r="R968" s="77"/>
      <c r="S968" s="75"/>
      <c r="T968" s="78"/>
      <c r="U968" s="77"/>
      <c r="V968" s="28">
        <v>1.782904396</v>
      </c>
      <c r="W968" s="29">
        <v>37800</v>
      </c>
      <c r="X968" s="26"/>
      <c r="Y968" s="46"/>
      <c r="Z968" s="25"/>
      <c r="AA968" s="43"/>
      <c r="AB968" s="91">
        <f t="shared" si="30"/>
        <v>3150</v>
      </c>
      <c r="AC968" s="38">
        <f t="shared" si="31"/>
        <v>2205</v>
      </c>
    </row>
    <row r="969" ht="15" customHeight="1" spans="1:29">
      <c r="A969" s="15">
        <v>964</v>
      </c>
      <c r="B969" s="15" t="s">
        <v>42</v>
      </c>
      <c r="C969" s="15" t="s">
        <v>1910</v>
      </c>
      <c r="D969" s="22" t="s">
        <v>2011</v>
      </c>
      <c r="E969" s="22" t="s">
        <v>2012</v>
      </c>
      <c r="F969" s="22" t="s">
        <v>57</v>
      </c>
      <c r="G969" s="22" t="s">
        <v>420</v>
      </c>
      <c r="H969" s="22" t="s">
        <v>10</v>
      </c>
      <c r="I969" s="30">
        <v>58.0692541482831</v>
      </c>
      <c r="J969" s="30">
        <v>58.03</v>
      </c>
      <c r="K969" s="22" t="s">
        <v>48</v>
      </c>
      <c r="L969" s="66" t="s">
        <v>176</v>
      </c>
      <c r="M969" s="67" t="s">
        <v>50</v>
      </c>
      <c r="N969" s="65" t="s">
        <v>51</v>
      </c>
      <c r="O969" s="68" t="s">
        <v>52</v>
      </c>
      <c r="P969" s="69"/>
      <c r="Q969" s="74"/>
      <c r="R969" s="77"/>
      <c r="S969" s="75"/>
      <c r="T969" s="78"/>
      <c r="U969" s="77"/>
      <c r="V969" s="28">
        <v>1.782904396</v>
      </c>
      <c r="W969" s="29">
        <v>37800</v>
      </c>
      <c r="X969" s="26"/>
      <c r="Y969" s="46"/>
      <c r="Z969" s="25"/>
      <c r="AA969" s="43"/>
      <c r="AB969" s="91">
        <f t="shared" si="30"/>
        <v>3150</v>
      </c>
      <c r="AC969" s="38">
        <f t="shared" si="31"/>
        <v>2205</v>
      </c>
    </row>
    <row r="970" ht="15" customHeight="1" spans="1:29">
      <c r="A970" s="15">
        <v>965</v>
      </c>
      <c r="B970" s="15" t="s">
        <v>42</v>
      </c>
      <c r="C970" s="15" t="s">
        <v>1910</v>
      </c>
      <c r="D970" s="22" t="s">
        <v>2013</v>
      </c>
      <c r="E970" s="22" t="s">
        <v>2014</v>
      </c>
      <c r="F970" s="22" t="s">
        <v>57</v>
      </c>
      <c r="G970" s="22" t="s">
        <v>420</v>
      </c>
      <c r="H970" s="22" t="s">
        <v>10</v>
      </c>
      <c r="I970" s="30">
        <v>58.0692541482831</v>
      </c>
      <c r="J970" s="30">
        <v>58.03</v>
      </c>
      <c r="K970" s="22" t="s">
        <v>48</v>
      </c>
      <c r="L970" s="66" t="s">
        <v>176</v>
      </c>
      <c r="M970" s="67" t="s">
        <v>50</v>
      </c>
      <c r="N970" s="65" t="s">
        <v>51</v>
      </c>
      <c r="O970" s="68" t="s">
        <v>52</v>
      </c>
      <c r="P970" s="69"/>
      <c r="Q970" s="74"/>
      <c r="R970" s="77"/>
      <c r="S970" s="75"/>
      <c r="T970" s="78"/>
      <c r="U970" s="77"/>
      <c r="V970" s="28">
        <v>1.782904396</v>
      </c>
      <c r="W970" s="29">
        <v>37800</v>
      </c>
      <c r="X970" s="26"/>
      <c r="Y970" s="46"/>
      <c r="Z970" s="25"/>
      <c r="AA970" s="43"/>
      <c r="AB970" s="91">
        <f t="shared" si="30"/>
        <v>3150</v>
      </c>
      <c r="AC970" s="38">
        <f t="shared" si="31"/>
        <v>2205</v>
      </c>
    </row>
    <row r="971" ht="15" customHeight="1" spans="1:29">
      <c r="A971" s="15">
        <v>966</v>
      </c>
      <c r="B971" s="15" t="s">
        <v>42</v>
      </c>
      <c r="C971" s="15" t="s">
        <v>1910</v>
      </c>
      <c r="D971" s="22" t="s">
        <v>2015</v>
      </c>
      <c r="E971" s="22" t="s">
        <v>2016</v>
      </c>
      <c r="F971" s="22" t="s">
        <v>57</v>
      </c>
      <c r="G971" s="22" t="s">
        <v>420</v>
      </c>
      <c r="H971" s="22" t="s">
        <v>10</v>
      </c>
      <c r="I971" s="30">
        <v>58.0692541482831</v>
      </c>
      <c r="J971" s="30">
        <v>58.03</v>
      </c>
      <c r="K971" s="22" t="s">
        <v>48</v>
      </c>
      <c r="L971" s="66" t="s">
        <v>176</v>
      </c>
      <c r="M971" s="67" t="s">
        <v>50</v>
      </c>
      <c r="N971" s="65" t="s">
        <v>51</v>
      </c>
      <c r="O971" s="68" t="s">
        <v>52</v>
      </c>
      <c r="P971" s="69"/>
      <c r="Q971" s="74"/>
      <c r="R971" s="77"/>
      <c r="S971" s="75"/>
      <c r="T971" s="78"/>
      <c r="U971" s="77"/>
      <c r="V971" s="28">
        <v>1.782904396</v>
      </c>
      <c r="W971" s="29">
        <v>37800</v>
      </c>
      <c r="X971" s="26"/>
      <c r="Y971" s="46"/>
      <c r="Z971" s="25"/>
      <c r="AA971" s="43"/>
      <c r="AB971" s="91">
        <f t="shared" si="30"/>
        <v>3150</v>
      </c>
      <c r="AC971" s="38">
        <f t="shared" si="31"/>
        <v>2205</v>
      </c>
    </row>
    <row r="972" ht="15" customHeight="1" spans="1:29">
      <c r="A972" s="15">
        <v>967</v>
      </c>
      <c r="B972" s="15" t="s">
        <v>42</v>
      </c>
      <c r="C972" s="15" t="s">
        <v>1910</v>
      </c>
      <c r="D972" s="22" t="s">
        <v>2017</v>
      </c>
      <c r="E972" s="22" t="s">
        <v>2018</v>
      </c>
      <c r="F972" s="22" t="s">
        <v>57</v>
      </c>
      <c r="G972" s="22" t="s">
        <v>420</v>
      </c>
      <c r="H972" s="22" t="s">
        <v>10</v>
      </c>
      <c r="I972" s="30">
        <v>58.0692541482831</v>
      </c>
      <c r="J972" s="30">
        <v>58.03</v>
      </c>
      <c r="K972" s="22" t="s">
        <v>48</v>
      </c>
      <c r="L972" s="66" t="s">
        <v>176</v>
      </c>
      <c r="M972" s="67" t="s">
        <v>50</v>
      </c>
      <c r="N972" s="65" t="s">
        <v>51</v>
      </c>
      <c r="O972" s="68" t="s">
        <v>52</v>
      </c>
      <c r="P972" s="69"/>
      <c r="Q972" s="74"/>
      <c r="R972" s="77"/>
      <c r="S972" s="75"/>
      <c r="T972" s="78"/>
      <c r="U972" s="77"/>
      <c r="V972" s="28">
        <v>1.782904396</v>
      </c>
      <c r="W972" s="29">
        <v>37800</v>
      </c>
      <c r="X972" s="26"/>
      <c r="Y972" s="46"/>
      <c r="Z972" s="25"/>
      <c r="AA972" s="43"/>
      <c r="AB972" s="91">
        <f t="shared" si="30"/>
        <v>3150</v>
      </c>
      <c r="AC972" s="38">
        <f t="shared" si="31"/>
        <v>2205</v>
      </c>
    </row>
    <row r="973" ht="15" customHeight="1" spans="1:29">
      <c r="A973" s="15">
        <v>968</v>
      </c>
      <c r="B973" s="15" t="s">
        <v>42</v>
      </c>
      <c r="C973" s="15" t="s">
        <v>1910</v>
      </c>
      <c r="D973" s="22" t="s">
        <v>2019</v>
      </c>
      <c r="E973" s="22" t="s">
        <v>2020</v>
      </c>
      <c r="F973" s="22" t="s">
        <v>57</v>
      </c>
      <c r="G973" s="22" t="s">
        <v>420</v>
      </c>
      <c r="H973" s="22" t="s">
        <v>10</v>
      </c>
      <c r="I973" s="30">
        <v>58.0692541482831</v>
      </c>
      <c r="J973" s="30">
        <v>58.03</v>
      </c>
      <c r="K973" s="22" t="s">
        <v>48</v>
      </c>
      <c r="L973" s="66" t="s">
        <v>176</v>
      </c>
      <c r="M973" s="67" t="s">
        <v>50</v>
      </c>
      <c r="N973" s="65" t="s">
        <v>51</v>
      </c>
      <c r="O973" s="68" t="s">
        <v>52</v>
      </c>
      <c r="P973" s="69"/>
      <c r="Q973" s="74"/>
      <c r="R973" s="77"/>
      <c r="S973" s="75"/>
      <c r="T973" s="78"/>
      <c r="U973" s="77"/>
      <c r="V973" s="28">
        <v>1.782904396</v>
      </c>
      <c r="W973" s="29">
        <v>37800</v>
      </c>
      <c r="X973" s="26"/>
      <c r="Y973" s="46"/>
      <c r="Z973" s="25"/>
      <c r="AA973" s="43"/>
      <c r="AB973" s="91">
        <f t="shared" si="30"/>
        <v>3150</v>
      </c>
      <c r="AC973" s="38">
        <f t="shared" si="31"/>
        <v>2205</v>
      </c>
    </row>
    <row r="974" ht="15" customHeight="1" spans="1:32">
      <c r="A974" s="15">
        <v>969</v>
      </c>
      <c r="B974" s="15" t="s">
        <v>42</v>
      </c>
      <c r="C974" s="15" t="s">
        <v>1910</v>
      </c>
      <c r="D974" s="22" t="s">
        <v>2021</v>
      </c>
      <c r="E974" s="22" t="s">
        <v>2022</v>
      </c>
      <c r="F974" s="22" t="s">
        <v>71</v>
      </c>
      <c r="G974" s="22" t="s">
        <v>429</v>
      </c>
      <c r="H974" s="22" t="s">
        <v>38</v>
      </c>
      <c r="I974" s="30">
        <v>48.7826221705352</v>
      </c>
      <c r="J974" s="30">
        <v>48.75</v>
      </c>
      <c r="K974" s="22" t="s">
        <v>48</v>
      </c>
      <c r="L974" s="66" t="s">
        <v>176</v>
      </c>
      <c r="M974" s="67" t="s">
        <v>50</v>
      </c>
      <c r="N974" s="65" t="s">
        <v>51</v>
      </c>
      <c r="O974" s="68" t="s">
        <v>52</v>
      </c>
      <c r="P974" s="69"/>
      <c r="Q974" s="74"/>
      <c r="R974" s="77"/>
      <c r="S974" s="75"/>
      <c r="T974" s="78"/>
      <c r="U974" s="77"/>
      <c r="V974" s="28">
        <v>1.7281977383216</v>
      </c>
      <c r="W974" s="29">
        <v>30800</v>
      </c>
      <c r="X974" s="26"/>
      <c r="Y974" s="46"/>
      <c r="Z974" s="25"/>
      <c r="AA974" s="43"/>
      <c r="AB974" s="91">
        <f t="shared" si="30"/>
        <v>2566.66666666667</v>
      </c>
      <c r="AC974" s="38">
        <f t="shared" si="31"/>
        <v>1796.66666666667</v>
      </c>
      <c r="AE974" s="1"/>
      <c r="AF974" s="1"/>
    </row>
    <row r="975" ht="15" customHeight="1" spans="1:32">
      <c r="A975" s="15">
        <v>970</v>
      </c>
      <c r="B975" s="15" t="s">
        <v>42</v>
      </c>
      <c r="C975" s="15" t="s">
        <v>1910</v>
      </c>
      <c r="D975" s="22" t="s">
        <v>2023</v>
      </c>
      <c r="E975" s="22" t="s">
        <v>2024</v>
      </c>
      <c r="F975" s="22" t="s">
        <v>46</v>
      </c>
      <c r="G975" s="22" t="s">
        <v>429</v>
      </c>
      <c r="H975" s="22" t="s">
        <v>38</v>
      </c>
      <c r="I975" s="30">
        <v>48.7826221705352</v>
      </c>
      <c r="J975" s="30">
        <v>48.75</v>
      </c>
      <c r="K975" s="22" t="s">
        <v>48</v>
      </c>
      <c r="L975" s="66" t="s">
        <v>193</v>
      </c>
      <c r="M975" s="67" t="s">
        <v>50</v>
      </c>
      <c r="N975" s="65" t="s">
        <v>51</v>
      </c>
      <c r="O975" s="68" t="s">
        <v>52</v>
      </c>
      <c r="P975" s="69"/>
      <c r="Q975" s="74"/>
      <c r="R975" s="77"/>
      <c r="S975" s="75"/>
      <c r="T975" s="78"/>
      <c r="U975" s="77"/>
      <c r="V975" s="28">
        <v>1.83471114994877</v>
      </c>
      <c r="W975" s="29">
        <v>32600</v>
      </c>
      <c r="X975" s="26"/>
      <c r="Y975" s="46"/>
      <c r="Z975" s="25"/>
      <c r="AA975" s="43"/>
      <c r="AB975" s="91">
        <f t="shared" si="30"/>
        <v>2716.66666666667</v>
      </c>
      <c r="AC975" s="38">
        <f t="shared" si="31"/>
        <v>1901.66666666667</v>
      </c>
      <c r="AE975" s="1"/>
      <c r="AF975" s="1"/>
    </row>
    <row r="976" ht="15" customHeight="1" spans="1:29">
      <c r="A976" s="15">
        <v>971</v>
      </c>
      <c r="B976" s="15" t="s">
        <v>42</v>
      </c>
      <c r="C976" s="15" t="s">
        <v>1910</v>
      </c>
      <c r="D976" s="22" t="s">
        <v>2025</v>
      </c>
      <c r="E976" s="22" t="s">
        <v>2026</v>
      </c>
      <c r="F976" s="22" t="s">
        <v>57</v>
      </c>
      <c r="G976" s="22" t="s">
        <v>420</v>
      </c>
      <c r="H976" s="22" t="s">
        <v>10</v>
      </c>
      <c r="I976" s="30">
        <v>58.0692541482831</v>
      </c>
      <c r="J976" s="30">
        <v>58.03</v>
      </c>
      <c r="K976" s="22" t="s">
        <v>48</v>
      </c>
      <c r="L976" s="66" t="s">
        <v>193</v>
      </c>
      <c r="M976" s="67" t="s">
        <v>50</v>
      </c>
      <c r="N976" s="65" t="s">
        <v>51</v>
      </c>
      <c r="O976" s="68" t="s">
        <v>52</v>
      </c>
      <c r="P976" s="69"/>
      <c r="Q976" s="74"/>
      <c r="R976" s="77"/>
      <c r="S976" s="75"/>
      <c r="T976" s="78"/>
      <c r="U976" s="77"/>
      <c r="V976" s="28">
        <v>1.81856248392</v>
      </c>
      <c r="W976" s="29">
        <v>38500</v>
      </c>
      <c r="X976" s="26"/>
      <c r="Y976" s="46"/>
      <c r="Z976" s="25"/>
      <c r="AA976" s="43"/>
      <c r="AB976" s="91">
        <f t="shared" si="30"/>
        <v>3208.33333333333</v>
      </c>
      <c r="AC976" s="38">
        <f t="shared" si="31"/>
        <v>2245.83333333333</v>
      </c>
    </row>
    <row r="977" ht="15" customHeight="1" spans="1:29">
      <c r="A977" s="15">
        <v>972</v>
      </c>
      <c r="B977" s="15" t="s">
        <v>42</v>
      </c>
      <c r="C977" s="15" t="s">
        <v>1910</v>
      </c>
      <c r="D977" s="22" t="s">
        <v>2027</v>
      </c>
      <c r="E977" s="22" t="s">
        <v>2028</v>
      </c>
      <c r="F977" s="22" t="s">
        <v>57</v>
      </c>
      <c r="G977" s="22" t="s">
        <v>420</v>
      </c>
      <c r="H977" s="22" t="s">
        <v>10</v>
      </c>
      <c r="I977" s="30">
        <v>58.0692541482831</v>
      </c>
      <c r="J977" s="30">
        <v>58.03</v>
      </c>
      <c r="K977" s="22" t="s">
        <v>48</v>
      </c>
      <c r="L977" s="66" t="s">
        <v>193</v>
      </c>
      <c r="M977" s="67" t="s">
        <v>50</v>
      </c>
      <c r="N977" s="65" t="s">
        <v>51</v>
      </c>
      <c r="O977" s="68" t="s">
        <v>52</v>
      </c>
      <c r="P977" s="69"/>
      <c r="Q977" s="74"/>
      <c r="R977" s="77"/>
      <c r="S977" s="75"/>
      <c r="T977" s="78"/>
      <c r="U977" s="77"/>
      <c r="V977" s="28">
        <v>1.81856248392</v>
      </c>
      <c r="W977" s="29">
        <v>38500</v>
      </c>
      <c r="X977" s="26"/>
      <c r="Y977" s="46"/>
      <c r="Z977" s="25"/>
      <c r="AA977" s="43"/>
      <c r="AB977" s="91">
        <f t="shared" si="30"/>
        <v>3208.33333333333</v>
      </c>
      <c r="AC977" s="38">
        <f t="shared" si="31"/>
        <v>2245.83333333333</v>
      </c>
    </row>
    <row r="978" ht="15" customHeight="1" spans="1:29">
      <c r="A978" s="15">
        <v>973</v>
      </c>
      <c r="B978" s="15" t="s">
        <v>42</v>
      </c>
      <c r="C978" s="15" t="s">
        <v>1910</v>
      </c>
      <c r="D978" s="22" t="s">
        <v>2029</v>
      </c>
      <c r="E978" s="22" t="s">
        <v>2030</v>
      </c>
      <c r="F978" s="22" t="s">
        <v>57</v>
      </c>
      <c r="G978" s="22" t="s">
        <v>420</v>
      </c>
      <c r="H978" s="22" t="s">
        <v>10</v>
      </c>
      <c r="I978" s="30">
        <v>58.0692541482831</v>
      </c>
      <c r="J978" s="30">
        <v>58.03</v>
      </c>
      <c r="K978" s="22" t="s">
        <v>48</v>
      </c>
      <c r="L978" s="66" t="s">
        <v>193</v>
      </c>
      <c r="M978" s="67" t="s">
        <v>50</v>
      </c>
      <c r="N978" s="65" t="s">
        <v>51</v>
      </c>
      <c r="O978" s="68" t="s">
        <v>52</v>
      </c>
      <c r="P978" s="69"/>
      <c r="Q978" s="74"/>
      <c r="R978" s="77"/>
      <c r="S978" s="75"/>
      <c r="T978" s="78"/>
      <c r="U978" s="77"/>
      <c r="V978" s="28">
        <v>1.81856248392</v>
      </c>
      <c r="W978" s="29">
        <v>38500</v>
      </c>
      <c r="X978" s="26"/>
      <c r="Y978" s="46"/>
      <c r="Z978" s="25"/>
      <c r="AA978" s="43"/>
      <c r="AB978" s="91">
        <f t="shared" si="30"/>
        <v>3208.33333333333</v>
      </c>
      <c r="AC978" s="38">
        <f t="shared" si="31"/>
        <v>2245.83333333333</v>
      </c>
    </row>
    <row r="979" ht="15" customHeight="1" spans="1:29">
      <c r="A979" s="15">
        <v>974</v>
      </c>
      <c r="B979" s="15" t="s">
        <v>42</v>
      </c>
      <c r="C979" s="15" t="s">
        <v>1910</v>
      </c>
      <c r="D979" s="22" t="s">
        <v>2031</v>
      </c>
      <c r="E979" s="22" t="s">
        <v>2032</v>
      </c>
      <c r="F979" s="22" t="s">
        <v>57</v>
      </c>
      <c r="G979" s="22" t="s">
        <v>420</v>
      </c>
      <c r="H979" s="22" t="s">
        <v>10</v>
      </c>
      <c r="I979" s="30">
        <v>58.0692541482831</v>
      </c>
      <c r="J979" s="30">
        <v>58.03</v>
      </c>
      <c r="K979" s="22" t="s">
        <v>48</v>
      </c>
      <c r="L979" s="66" t="s">
        <v>193</v>
      </c>
      <c r="M979" s="67" t="s">
        <v>50</v>
      </c>
      <c r="N979" s="65" t="s">
        <v>51</v>
      </c>
      <c r="O979" s="68" t="s">
        <v>52</v>
      </c>
      <c r="P979" s="69"/>
      <c r="Q979" s="74"/>
      <c r="R979" s="77"/>
      <c r="S979" s="75"/>
      <c r="T979" s="78"/>
      <c r="U979" s="77"/>
      <c r="V979" s="28">
        <v>1.81856248392</v>
      </c>
      <c r="W979" s="29">
        <v>38500</v>
      </c>
      <c r="X979" s="26"/>
      <c r="Y979" s="46"/>
      <c r="Z979" s="25"/>
      <c r="AA979" s="43"/>
      <c r="AB979" s="91">
        <f t="shared" si="30"/>
        <v>3208.33333333333</v>
      </c>
      <c r="AC979" s="38">
        <f t="shared" si="31"/>
        <v>2245.83333333333</v>
      </c>
    </row>
    <row r="980" ht="15" customHeight="1" spans="1:29">
      <c r="A980" s="15">
        <v>975</v>
      </c>
      <c r="B980" s="15" t="s">
        <v>42</v>
      </c>
      <c r="C980" s="15" t="s">
        <v>1910</v>
      </c>
      <c r="D980" s="22" t="s">
        <v>2033</v>
      </c>
      <c r="E980" s="22" t="s">
        <v>2034</v>
      </c>
      <c r="F980" s="22" t="s">
        <v>57</v>
      </c>
      <c r="G980" s="22" t="s">
        <v>420</v>
      </c>
      <c r="H980" s="22" t="s">
        <v>10</v>
      </c>
      <c r="I980" s="30">
        <v>58.0692541482831</v>
      </c>
      <c r="J980" s="30">
        <v>58.03</v>
      </c>
      <c r="K980" s="22" t="s">
        <v>48</v>
      </c>
      <c r="L980" s="66" t="s">
        <v>193</v>
      </c>
      <c r="M980" s="67" t="s">
        <v>50</v>
      </c>
      <c r="N980" s="65" t="s">
        <v>51</v>
      </c>
      <c r="O980" s="68" t="s">
        <v>52</v>
      </c>
      <c r="P980" s="69"/>
      <c r="Q980" s="74"/>
      <c r="R980" s="77"/>
      <c r="S980" s="75"/>
      <c r="T980" s="78"/>
      <c r="U980" s="77"/>
      <c r="V980" s="28">
        <v>1.81856248392</v>
      </c>
      <c r="W980" s="29">
        <v>38500</v>
      </c>
      <c r="X980" s="26"/>
      <c r="Y980" s="46"/>
      <c r="Z980" s="25"/>
      <c r="AA980" s="43"/>
      <c r="AB980" s="91">
        <f t="shared" si="30"/>
        <v>3208.33333333333</v>
      </c>
      <c r="AC980" s="38">
        <f t="shared" si="31"/>
        <v>2245.83333333333</v>
      </c>
    </row>
    <row r="981" ht="15" customHeight="1" spans="1:29">
      <c r="A981" s="15">
        <v>976</v>
      </c>
      <c r="B981" s="15" t="s">
        <v>42</v>
      </c>
      <c r="C981" s="15" t="s">
        <v>1910</v>
      </c>
      <c r="D981" s="22" t="s">
        <v>2035</v>
      </c>
      <c r="E981" s="22" t="s">
        <v>2036</v>
      </c>
      <c r="F981" s="22" t="s">
        <v>57</v>
      </c>
      <c r="G981" s="22" t="s">
        <v>420</v>
      </c>
      <c r="H981" s="22" t="s">
        <v>10</v>
      </c>
      <c r="I981" s="30">
        <v>58.0692541482831</v>
      </c>
      <c r="J981" s="30">
        <v>58.03</v>
      </c>
      <c r="K981" s="22" t="s">
        <v>48</v>
      </c>
      <c r="L981" s="66" t="s">
        <v>193</v>
      </c>
      <c r="M981" s="67" t="s">
        <v>50</v>
      </c>
      <c r="N981" s="65" t="s">
        <v>51</v>
      </c>
      <c r="O981" s="68" t="s">
        <v>52</v>
      </c>
      <c r="P981" s="69"/>
      <c r="Q981" s="74"/>
      <c r="R981" s="77"/>
      <c r="S981" s="75"/>
      <c r="T981" s="78"/>
      <c r="U981" s="77"/>
      <c r="V981" s="28">
        <v>1.81856248392</v>
      </c>
      <c r="W981" s="29">
        <v>38500</v>
      </c>
      <c r="X981" s="26"/>
      <c r="Y981" s="46"/>
      <c r="Z981" s="25"/>
      <c r="AA981" s="43"/>
      <c r="AB981" s="91">
        <f t="shared" si="30"/>
        <v>3208.33333333333</v>
      </c>
      <c r="AC981" s="38">
        <f t="shared" si="31"/>
        <v>2245.83333333333</v>
      </c>
    </row>
    <row r="982" ht="15" customHeight="1" spans="1:32">
      <c r="A982" s="15">
        <v>977</v>
      </c>
      <c r="B982" s="15" t="s">
        <v>42</v>
      </c>
      <c r="C982" s="15" t="s">
        <v>1910</v>
      </c>
      <c r="D982" s="22" t="s">
        <v>2037</v>
      </c>
      <c r="E982" s="22" t="s">
        <v>2038</v>
      </c>
      <c r="F982" s="22" t="s">
        <v>71</v>
      </c>
      <c r="G982" s="22" t="s">
        <v>429</v>
      </c>
      <c r="H982" s="22" t="s">
        <v>38</v>
      </c>
      <c r="I982" s="30">
        <v>48.7826221705352</v>
      </c>
      <c r="J982" s="30">
        <v>48.75</v>
      </c>
      <c r="K982" s="22" t="s">
        <v>48</v>
      </c>
      <c r="L982" s="66" t="s">
        <v>193</v>
      </c>
      <c r="M982" s="67" t="s">
        <v>50</v>
      </c>
      <c r="N982" s="65" t="s">
        <v>51</v>
      </c>
      <c r="O982" s="68" t="s">
        <v>52</v>
      </c>
      <c r="P982" s="69"/>
      <c r="Q982" s="74"/>
      <c r="R982" s="77"/>
      <c r="S982" s="75"/>
      <c r="T982" s="78"/>
      <c r="U982" s="77"/>
      <c r="V982" s="28">
        <v>1.76276169308803</v>
      </c>
      <c r="W982" s="29">
        <v>31400</v>
      </c>
      <c r="X982" s="26"/>
      <c r="Y982" s="46"/>
      <c r="Z982" s="25"/>
      <c r="AA982" s="43"/>
      <c r="AB982" s="91">
        <f t="shared" si="30"/>
        <v>2616.66666666667</v>
      </c>
      <c r="AC982" s="38">
        <f t="shared" si="31"/>
        <v>1831.66666666667</v>
      </c>
      <c r="AE982" s="1"/>
      <c r="AF982" s="1"/>
    </row>
    <row r="983" ht="15" customHeight="1" spans="1:32">
      <c r="A983" s="15">
        <v>978</v>
      </c>
      <c r="B983" s="15" t="s">
        <v>42</v>
      </c>
      <c r="C983" s="15" t="s">
        <v>1910</v>
      </c>
      <c r="D983" s="22" t="s">
        <v>2039</v>
      </c>
      <c r="E983" s="22" t="s">
        <v>2040</v>
      </c>
      <c r="F983" s="22" t="s">
        <v>46</v>
      </c>
      <c r="G983" s="22" t="s">
        <v>429</v>
      </c>
      <c r="H983" s="22" t="s">
        <v>38</v>
      </c>
      <c r="I983" s="30">
        <v>48.7826221705352</v>
      </c>
      <c r="J983" s="30">
        <v>48.75</v>
      </c>
      <c r="K983" s="22" t="s">
        <v>48</v>
      </c>
      <c r="L983" s="66" t="s">
        <v>210</v>
      </c>
      <c r="M983" s="67" t="s">
        <v>50</v>
      </c>
      <c r="N983" s="65" t="s">
        <v>51</v>
      </c>
      <c r="O983" s="68" t="s">
        <v>52</v>
      </c>
      <c r="P983" s="69"/>
      <c r="Q983" s="74"/>
      <c r="R983" s="77"/>
      <c r="S983" s="75"/>
      <c r="T983" s="78"/>
      <c r="U983" s="77"/>
      <c r="V983" s="28">
        <v>1.83471114994877</v>
      </c>
      <c r="W983" s="29">
        <v>32600</v>
      </c>
      <c r="X983" s="26"/>
      <c r="Y983" s="46"/>
      <c r="Z983" s="25"/>
      <c r="AA983" s="43"/>
      <c r="AB983" s="91">
        <f t="shared" si="30"/>
        <v>2716.66666666667</v>
      </c>
      <c r="AC983" s="38">
        <f t="shared" si="31"/>
        <v>1901.66666666667</v>
      </c>
      <c r="AE983" s="1"/>
      <c r="AF983" s="1"/>
    </row>
    <row r="984" ht="15" customHeight="1" spans="1:29">
      <c r="A984" s="15">
        <v>979</v>
      </c>
      <c r="B984" s="15" t="s">
        <v>42</v>
      </c>
      <c r="C984" s="15" t="s">
        <v>1910</v>
      </c>
      <c r="D984" s="22" t="s">
        <v>2041</v>
      </c>
      <c r="E984" s="22" t="s">
        <v>2042</v>
      </c>
      <c r="F984" s="22" t="s">
        <v>57</v>
      </c>
      <c r="G984" s="22" t="s">
        <v>420</v>
      </c>
      <c r="H984" s="22" t="s">
        <v>10</v>
      </c>
      <c r="I984" s="30">
        <v>58.0692541482831</v>
      </c>
      <c r="J984" s="30">
        <v>58.03</v>
      </c>
      <c r="K984" s="22" t="s">
        <v>48</v>
      </c>
      <c r="L984" s="66" t="s">
        <v>210</v>
      </c>
      <c r="M984" s="67" t="s">
        <v>50</v>
      </c>
      <c r="N984" s="65" t="s">
        <v>51</v>
      </c>
      <c r="O984" s="68" t="s">
        <v>52</v>
      </c>
      <c r="P984" s="69"/>
      <c r="Q984" s="74"/>
      <c r="R984" s="77"/>
      <c r="S984" s="75"/>
      <c r="T984" s="78"/>
      <c r="U984" s="77"/>
      <c r="V984" s="28">
        <v>1.81856248392</v>
      </c>
      <c r="W984" s="29">
        <v>38500</v>
      </c>
      <c r="X984" s="26"/>
      <c r="Y984" s="46"/>
      <c r="Z984" s="25"/>
      <c r="AA984" s="43"/>
      <c r="AB984" s="91">
        <f t="shared" si="30"/>
        <v>3208.33333333333</v>
      </c>
      <c r="AC984" s="38">
        <f t="shared" si="31"/>
        <v>2245.83333333333</v>
      </c>
    </row>
    <row r="985" ht="15" customHeight="1" spans="1:29">
      <c r="A985" s="15">
        <v>980</v>
      </c>
      <c r="B985" s="15" t="s">
        <v>42</v>
      </c>
      <c r="C985" s="15" t="s">
        <v>1910</v>
      </c>
      <c r="D985" s="22" t="s">
        <v>2043</v>
      </c>
      <c r="E985" s="22" t="s">
        <v>2044</v>
      </c>
      <c r="F985" s="22" t="s">
        <v>57</v>
      </c>
      <c r="G985" s="22" t="s">
        <v>420</v>
      </c>
      <c r="H985" s="22" t="s">
        <v>10</v>
      </c>
      <c r="I985" s="30">
        <v>58.0692541482831</v>
      </c>
      <c r="J985" s="30">
        <v>58.03</v>
      </c>
      <c r="K985" s="22" t="s">
        <v>48</v>
      </c>
      <c r="L985" s="66" t="s">
        <v>210</v>
      </c>
      <c r="M985" s="67" t="s">
        <v>50</v>
      </c>
      <c r="N985" s="65" t="s">
        <v>51</v>
      </c>
      <c r="O985" s="68" t="s">
        <v>52</v>
      </c>
      <c r="P985" s="69"/>
      <c r="Q985" s="74"/>
      <c r="R985" s="77"/>
      <c r="S985" s="75"/>
      <c r="T985" s="78"/>
      <c r="U985" s="77"/>
      <c r="V985" s="28">
        <v>1.81856248392</v>
      </c>
      <c r="W985" s="29">
        <v>38500</v>
      </c>
      <c r="X985" s="26"/>
      <c r="Y985" s="46"/>
      <c r="Z985" s="25"/>
      <c r="AA985" s="43"/>
      <c r="AB985" s="91">
        <f t="shared" si="30"/>
        <v>3208.33333333333</v>
      </c>
      <c r="AC985" s="38">
        <f t="shared" si="31"/>
        <v>2245.83333333333</v>
      </c>
    </row>
    <row r="986" ht="15" customHeight="1" spans="1:29">
      <c r="A986" s="15">
        <v>981</v>
      </c>
      <c r="B986" s="15" t="s">
        <v>42</v>
      </c>
      <c r="C986" s="15" t="s">
        <v>1910</v>
      </c>
      <c r="D986" s="22" t="s">
        <v>2045</v>
      </c>
      <c r="E986" s="22" t="s">
        <v>2046</v>
      </c>
      <c r="F986" s="22" t="s">
        <v>57</v>
      </c>
      <c r="G986" s="22" t="s">
        <v>420</v>
      </c>
      <c r="H986" s="22" t="s">
        <v>10</v>
      </c>
      <c r="I986" s="30">
        <v>58.0692541482831</v>
      </c>
      <c r="J986" s="30">
        <v>58.03</v>
      </c>
      <c r="K986" s="22" t="s">
        <v>48</v>
      </c>
      <c r="L986" s="66" t="s">
        <v>210</v>
      </c>
      <c r="M986" s="67" t="s">
        <v>50</v>
      </c>
      <c r="N986" s="65" t="s">
        <v>51</v>
      </c>
      <c r="O986" s="68" t="s">
        <v>52</v>
      </c>
      <c r="P986" s="69"/>
      <c r="Q986" s="74"/>
      <c r="R986" s="77"/>
      <c r="S986" s="75"/>
      <c r="T986" s="78"/>
      <c r="U986" s="77"/>
      <c r="V986" s="28">
        <v>1.81856248392</v>
      </c>
      <c r="W986" s="29">
        <v>38500</v>
      </c>
      <c r="X986" s="26"/>
      <c r="Y986" s="46"/>
      <c r="Z986" s="25"/>
      <c r="AA986" s="43"/>
      <c r="AB986" s="91">
        <f t="shared" si="30"/>
        <v>3208.33333333333</v>
      </c>
      <c r="AC986" s="38">
        <f t="shared" si="31"/>
        <v>2245.83333333333</v>
      </c>
    </row>
    <row r="987" ht="15" customHeight="1" spans="1:29">
      <c r="A987" s="15">
        <v>982</v>
      </c>
      <c r="B987" s="15" t="s">
        <v>42</v>
      </c>
      <c r="C987" s="15" t="s">
        <v>1910</v>
      </c>
      <c r="D987" s="22" t="s">
        <v>2047</v>
      </c>
      <c r="E987" s="22" t="s">
        <v>2048</v>
      </c>
      <c r="F987" s="22" t="s">
        <v>57</v>
      </c>
      <c r="G987" s="22" t="s">
        <v>420</v>
      </c>
      <c r="H987" s="22" t="s">
        <v>10</v>
      </c>
      <c r="I987" s="30">
        <v>58.0692541482831</v>
      </c>
      <c r="J987" s="30">
        <v>58.03</v>
      </c>
      <c r="K987" s="22" t="s">
        <v>48</v>
      </c>
      <c r="L987" s="66" t="s">
        <v>210</v>
      </c>
      <c r="M987" s="67" t="s">
        <v>50</v>
      </c>
      <c r="N987" s="65" t="s">
        <v>51</v>
      </c>
      <c r="O987" s="68" t="s">
        <v>52</v>
      </c>
      <c r="P987" s="69"/>
      <c r="Q987" s="74"/>
      <c r="R987" s="77"/>
      <c r="S987" s="75"/>
      <c r="T987" s="78"/>
      <c r="U987" s="77"/>
      <c r="V987" s="28">
        <v>1.81856248392</v>
      </c>
      <c r="W987" s="29">
        <v>38500</v>
      </c>
      <c r="X987" s="26"/>
      <c r="Y987" s="46"/>
      <c r="Z987" s="25"/>
      <c r="AA987" s="43"/>
      <c r="AB987" s="91">
        <f t="shared" si="30"/>
        <v>3208.33333333333</v>
      </c>
      <c r="AC987" s="38">
        <f t="shared" si="31"/>
        <v>2245.83333333333</v>
      </c>
    </row>
    <row r="988" ht="15" customHeight="1" spans="1:29">
      <c r="A988" s="15">
        <v>983</v>
      </c>
      <c r="B988" s="15" t="s">
        <v>42</v>
      </c>
      <c r="C988" s="15" t="s">
        <v>1910</v>
      </c>
      <c r="D988" s="22" t="s">
        <v>2049</v>
      </c>
      <c r="E988" s="22" t="s">
        <v>2050</v>
      </c>
      <c r="F988" s="22" t="s">
        <v>57</v>
      </c>
      <c r="G988" s="22" t="s">
        <v>420</v>
      </c>
      <c r="H988" s="22" t="s">
        <v>10</v>
      </c>
      <c r="I988" s="30">
        <v>58.0692541482831</v>
      </c>
      <c r="J988" s="30">
        <v>58.03</v>
      </c>
      <c r="K988" s="22" t="s">
        <v>48</v>
      </c>
      <c r="L988" s="66" t="s">
        <v>210</v>
      </c>
      <c r="M988" s="67" t="s">
        <v>50</v>
      </c>
      <c r="N988" s="65" t="s">
        <v>51</v>
      </c>
      <c r="O988" s="68" t="s">
        <v>52</v>
      </c>
      <c r="P988" s="69"/>
      <c r="Q988" s="74"/>
      <c r="R988" s="77"/>
      <c r="S988" s="75"/>
      <c r="T988" s="78"/>
      <c r="U988" s="77"/>
      <c r="V988" s="28">
        <v>1.81856248392</v>
      </c>
      <c r="W988" s="29">
        <v>38500</v>
      </c>
      <c r="X988" s="26"/>
      <c r="Y988" s="46"/>
      <c r="Z988" s="25"/>
      <c r="AA988" s="43"/>
      <c r="AB988" s="91">
        <f t="shared" si="30"/>
        <v>3208.33333333333</v>
      </c>
      <c r="AC988" s="38">
        <f t="shared" si="31"/>
        <v>2245.83333333333</v>
      </c>
    </row>
    <row r="989" ht="15" customHeight="1" spans="1:29">
      <c r="A989" s="15">
        <v>984</v>
      </c>
      <c r="B989" s="15" t="s">
        <v>42</v>
      </c>
      <c r="C989" s="15" t="s">
        <v>1910</v>
      </c>
      <c r="D989" s="22" t="s">
        <v>2051</v>
      </c>
      <c r="E989" s="22" t="s">
        <v>2052</v>
      </c>
      <c r="F989" s="22" t="s">
        <v>57</v>
      </c>
      <c r="G989" s="22" t="s">
        <v>420</v>
      </c>
      <c r="H989" s="22" t="s">
        <v>10</v>
      </c>
      <c r="I989" s="30">
        <v>58.0692541482831</v>
      </c>
      <c r="J989" s="30">
        <v>58.03</v>
      </c>
      <c r="K989" s="22" t="s">
        <v>48</v>
      </c>
      <c r="L989" s="66" t="s">
        <v>210</v>
      </c>
      <c r="M989" s="67" t="s">
        <v>50</v>
      </c>
      <c r="N989" s="65" t="s">
        <v>51</v>
      </c>
      <c r="O989" s="68" t="s">
        <v>52</v>
      </c>
      <c r="P989" s="69"/>
      <c r="Q989" s="74"/>
      <c r="R989" s="77"/>
      <c r="S989" s="75"/>
      <c r="T989" s="78"/>
      <c r="U989" s="77"/>
      <c r="V989" s="28">
        <v>1.81856248392</v>
      </c>
      <c r="W989" s="29">
        <v>38500</v>
      </c>
      <c r="X989" s="26"/>
      <c r="Y989" s="46"/>
      <c r="Z989" s="25"/>
      <c r="AA989" s="43"/>
      <c r="AB989" s="91">
        <f t="shared" si="30"/>
        <v>3208.33333333333</v>
      </c>
      <c r="AC989" s="38">
        <f t="shared" si="31"/>
        <v>2245.83333333333</v>
      </c>
    </row>
    <row r="990" ht="15" customHeight="1" spans="1:32">
      <c r="A990" s="15">
        <v>985</v>
      </c>
      <c r="B990" s="15" t="s">
        <v>42</v>
      </c>
      <c r="C990" s="15" t="s">
        <v>1910</v>
      </c>
      <c r="D990" s="22" t="s">
        <v>2053</v>
      </c>
      <c r="E990" s="22" t="s">
        <v>2054</v>
      </c>
      <c r="F990" s="22" t="s">
        <v>71</v>
      </c>
      <c r="G990" s="22" t="s">
        <v>429</v>
      </c>
      <c r="H990" s="22" t="s">
        <v>38</v>
      </c>
      <c r="I990" s="30">
        <v>48.7826221705352</v>
      </c>
      <c r="J990" s="30">
        <v>48.75</v>
      </c>
      <c r="K990" s="22" t="s">
        <v>48</v>
      </c>
      <c r="L990" s="66" t="s">
        <v>210</v>
      </c>
      <c r="M990" s="67" t="s">
        <v>50</v>
      </c>
      <c r="N990" s="65" t="s">
        <v>51</v>
      </c>
      <c r="O990" s="68" t="s">
        <v>52</v>
      </c>
      <c r="P990" s="69"/>
      <c r="Q990" s="74"/>
      <c r="R990" s="77"/>
      <c r="S990" s="75"/>
      <c r="T990" s="78"/>
      <c r="U990" s="77"/>
      <c r="V990" s="28">
        <v>1.76276169308803</v>
      </c>
      <c r="W990" s="29">
        <v>31400</v>
      </c>
      <c r="X990" s="26"/>
      <c r="Y990" s="46"/>
      <c r="Z990" s="25"/>
      <c r="AA990" s="43"/>
      <c r="AB990" s="91">
        <f t="shared" si="30"/>
        <v>2616.66666666667</v>
      </c>
      <c r="AC990" s="38">
        <f t="shared" si="31"/>
        <v>1831.66666666667</v>
      </c>
      <c r="AE990" s="1"/>
      <c r="AF990" s="1"/>
    </row>
    <row r="991" ht="15" customHeight="1" spans="1:32">
      <c r="A991" s="15">
        <v>986</v>
      </c>
      <c r="B991" s="15" t="s">
        <v>42</v>
      </c>
      <c r="C991" s="15" t="s">
        <v>1910</v>
      </c>
      <c r="D991" s="22" t="s">
        <v>2055</v>
      </c>
      <c r="E991" s="22" t="s">
        <v>2056</v>
      </c>
      <c r="F991" s="22" t="s">
        <v>46</v>
      </c>
      <c r="G991" s="22" t="s">
        <v>429</v>
      </c>
      <c r="H991" s="22" t="s">
        <v>38</v>
      </c>
      <c r="I991" s="30">
        <v>48.7826221705352</v>
      </c>
      <c r="J991" s="30">
        <v>48.75</v>
      </c>
      <c r="K991" s="22" t="s">
        <v>48</v>
      </c>
      <c r="L991" s="66" t="s">
        <v>227</v>
      </c>
      <c r="M991" s="67" t="s">
        <v>50</v>
      </c>
      <c r="N991" s="65" t="s">
        <v>51</v>
      </c>
      <c r="O991" s="68" t="s">
        <v>52</v>
      </c>
      <c r="P991" s="69"/>
      <c r="Q991" s="74"/>
      <c r="R991" s="77"/>
      <c r="S991" s="75"/>
      <c r="T991" s="78"/>
      <c r="U991" s="77"/>
      <c r="V991" s="28">
        <v>1.83471114994877</v>
      </c>
      <c r="W991" s="29">
        <v>32600</v>
      </c>
      <c r="X991" s="26"/>
      <c r="Y991" s="46"/>
      <c r="Z991" s="25"/>
      <c r="AA991" s="43"/>
      <c r="AB991" s="91">
        <f t="shared" si="30"/>
        <v>2716.66666666667</v>
      </c>
      <c r="AC991" s="38">
        <f t="shared" si="31"/>
        <v>1901.66666666667</v>
      </c>
      <c r="AE991" s="1"/>
      <c r="AF991" s="1"/>
    </row>
    <row r="992" ht="15" customHeight="1" spans="1:29">
      <c r="A992" s="15">
        <v>987</v>
      </c>
      <c r="B992" s="15" t="s">
        <v>42</v>
      </c>
      <c r="C992" s="15" t="s">
        <v>1910</v>
      </c>
      <c r="D992" s="22" t="s">
        <v>2057</v>
      </c>
      <c r="E992" s="22" t="s">
        <v>2058</v>
      </c>
      <c r="F992" s="22" t="s">
        <v>57</v>
      </c>
      <c r="G992" s="22" t="s">
        <v>420</v>
      </c>
      <c r="H992" s="22" t="s">
        <v>10</v>
      </c>
      <c r="I992" s="30">
        <v>58.0692541482831</v>
      </c>
      <c r="J992" s="30">
        <v>58.03</v>
      </c>
      <c r="K992" s="22" t="s">
        <v>48</v>
      </c>
      <c r="L992" s="66" t="s">
        <v>227</v>
      </c>
      <c r="M992" s="67" t="s">
        <v>50</v>
      </c>
      <c r="N992" s="65" t="s">
        <v>51</v>
      </c>
      <c r="O992" s="68" t="s">
        <v>52</v>
      </c>
      <c r="P992" s="69"/>
      <c r="Q992" s="74"/>
      <c r="R992" s="77"/>
      <c r="S992" s="75"/>
      <c r="T992" s="78"/>
      <c r="U992" s="77"/>
      <c r="V992" s="28">
        <v>1.81856248392</v>
      </c>
      <c r="W992" s="29">
        <v>38500</v>
      </c>
      <c r="X992" s="26"/>
      <c r="Y992" s="46"/>
      <c r="Z992" s="25"/>
      <c r="AA992" s="43"/>
      <c r="AB992" s="91">
        <f t="shared" si="30"/>
        <v>3208.33333333333</v>
      </c>
      <c r="AC992" s="38">
        <f t="shared" si="31"/>
        <v>2245.83333333333</v>
      </c>
    </row>
    <row r="993" ht="15" customHeight="1" spans="1:29">
      <c r="A993" s="15">
        <v>988</v>
      </c>
      <c r="B993" s="15" t="s">
        <v>42</v>
      </c>
      <c r="C993" s="15" t="s">
        <v>1910</v>
      </c>
      <c r="D993" s="22" t="s">
        <v>2059</v>
      </c>
      <c r="E993" s="22" t="s">
        <v>2060</v>
      </c>
      <c r="F993" s="22" t="s">
        <v>57</v>
      </c>
      <c r="G993" s="22" t="s">
        <v>420</v>
      </c>
      <c r="H993" s="22" t="s">
        <v>10</v>
      </c>
      <c r="I993" s="30">
        <v>58.0692541482831</v>
      </c>
      <c r="J993" s="30">
        <v>58.03</v>
      </c>
      <c r="K993" s="22" t="s">
        <v>48</v>
      </c>
      <c r="L993" s="66" t="s">
        <v>227</v>
      </c>
      <c r="M993" s="67" t="s">
        <v>50</v>
      </c>
      <c r="N993" s="65" t="s">
        <v>51</v>
      </c>
      <c r="O993" s="68" t="s">
        <v>52</v>
      </c>
      <c r="P993" s="69"/>
      <c r="Q993" s="74"/>
      <c r="R993" s="77"/>
      <c r="S993" s="75"/>
      <c r="T993" s="78"/>
      <c r="U993" s="77"/>
      <c r="V993" s="28">
        <v>1.81856248392</v>
      </c>
      <c r="W993" s="29">
        <v>38500</v>
      </c>
      <c r="X993" s="26"/>
      <c r="Y993" s="46"/>
      <c r="Z993" s="25"/>
      <c r="AA993" s="43"/>
      <c r="AB993" s="91">
        <f t="shared" si="30"/>
        <v>3208.33333333333</v>
      </c>
      <c r="AC993" s="38">
        <f t="shared" si="31"/>
        <v>2245.83333333333</v>
      </c>
    </row>
    <row r="994" ht="15" customHeight="1" spans="1:29">
      <c r="A994" s="15">
        <v>989</v>
      </c>
      <c r="B994" s="15" t="s">
        <v>42</v>
      </c>
      <c r="C994" s="15" t="s">
        <v>1910</v>
      </c>
      <c r="D994" s="22" t="s">
        <v>2061</v>
      </c>
      <c r="E994" s="22" t="s">
        <v>2062</v>
      </c>
      <c r="F994" s="22" t="s">
        <v>57</v>
      </c>
      <c r="G994" s="22" t="s">
        <v>420</v>
      </c>
      <c r="H994" s="22" t="s">
        <v>10</v>
      </c>
      <c r="I994" s="30">
        <v>58.0692541482831</v>
      </c>
      <c r="J994" s="30">
        <v>58.03</v>
      </c>
      <c r="K994" s="22" t="s">
        <v>48</v>
      </c>
      <c r="L994" s="66" t="s">
        <v>227</v>
      </c>
      <c r="M994" s="67" t="s">
        <v>50</v>
      </c>
      <c r="N994" s="65" t="s">
        <v>51</v>
      </c>
      <c r="O994" s="68" t="s">
        <v>52</v>
      </c>
      <c r="P994" s="69"/>
      <c r="Q994" s="74"/>
      <c r="R994" s="77"/>
      <c r="S994" s="75"/>
      <c r="T994" s="78"/>
      <c r="U994" s="77"/>
      <c r="V994" s="28">
        <v>1.81856248392</v>
      </c>
      <c r="W994" s="29">
        <v>38500</v>
      </c>
      <c r="X994" s="26"/>
      <c r="Y994" s="46"/>
      <c r="Z994" s="25"/>
      <c r="AA994" s="43"/>
      <c r="AB994" s="91">
        <f t="shared" si="30"/>
        <v>3208.33333333333</v>
      </c>
      <c r="AC994" s="38">
        <f t="shared" si="31"/>
        <v>2245.83333333333</v>
      </c>
    </row>
    <row r="995" ht="15" customHeight="1" spans="1:29">
      <c r="A995" s="15">
        <v>990</v>
      </c>
      <c r="B995" s="15" t="s">
        <v>42</v>
      </c>
      <c r="C995" s="15" t="s">
        <v>1910</v>
      </c>
      <c r="D995" s="22" t="s">
        <v>2063</v>
      </c>
      <c r="E995" s="22" t="s">
        <v>2064</v>
      </c>
      <c r="F995" s="22" t="s">
        <v>57</v>
      </c>
      <c r="G995" s="22" t="s">
        <v>420</v>
      </c>
      <c r="H995" s="22" t="s">
        <v>10</v>
      </c>
      <c r="I995" s="30">
        <v>58.0692541482831</v>
      </c>
      <c r="J995" s="30">
        <v>58.03</v>
      </c>
      <c r="K995" s="22" t="s">
        <v>48</v>
      </c>
      <c r="L995" s="66" t="s">
        <v>227</v>
      </c>
      <c r="M995" s="67" t="s">
        <v>50</v>
      </c>
      <c r="N995" s="65" t="s">
        <v>51</v>
      </c>
      <c r="O995" s="68" t="s">
        <v>52</v>
      </c>
      <c r="P995" s="69"/>
      <c r="Q995" s="74"/>
      <c r="R995" s="77"/>
      <c r="S995" s="75"/>
      <c r="T995" s="78"/>
      <c r="U995" s="77"/>
      <c r="V995" s="28">
        <v>1.81856248392</v>
      </c>
      <c r="W995" s="29">
        <v>38500</v>
      </c>
      <c r="X995" s="26"/>
      <c r="Y995" s="46"/>
      <c r="Z995" s="25"/>
      <c r="AA995" s="43"/>
      <c r="AB995" s="91">
        <f t="shared" si="30"/>
        <v>3208.33333333333</v>
      </c>
      <c r="AC995" s="38">
        <f t="shared" si="31"/>
        <v>2245.83333333333</v>
      </c>
    </row>
    <row r="996" ht="15" customHeight="1" spans="1:29">
      <c r="A996" s="15">
        <v>991</v>
      </c>
      <c r="B996" s="15" t="s">
        <v>42</v>
      </c>
      <c r="C996" s="15" t="s">
        <v>1910</v>
      </c>
      <c r="D996" s="22" t="s">
        <v>2065</v>
      </c>
      <c r="E996" s="22" t="s">
        <v>2066</v>
      </c>
      <c r="F996" s="22" t="s">
        <v>57</v>
      </c>
      <c r="G996" s="22" t="s">
        <v>420</v>
      </c>
      <c r="H996" s="22" t="s">
        <v>10</v>
      </c>
      <c r="I996" s="30">
        <v>58.0692541482831</v>
      </c>
      <c r="J996" s="30">
        <v>58.03</v>
      </c>
      <c r="K996" s="22" t="s">
        <v>48</v>
      </c>
      <c r="L996" s="66" t="s">
        <v>227</v>
      </c>
      <c r="M996" s="67" t="s">
        <v>50</v>
      </c>
      <c r="N996" s="65" t="s">
        <v>51</v>
      </c>
      <c r="O996" s="68" t="s">
        <v>52</v>
      </c>
      <c r="P996" s="69"/>
      <c r="Q996" s="74"/>
      <c r="R996" s="77"/>
      <c r="S996" s="75"/>
      <c r="T996" s="78"/>
      <c r="U996" s="77"/>
      <c r="V996" s="28">
        <v>1.81856248392</v>
      </c>
      <c r="W996" s="29">
        <v>38500</v>
      </c>
      <c r="X996" s="26"/>
      <c r="Y996" s="46"/>
      <c r="Z996" s="25"/>
      <c r="AA996" s="43"/>
      <c r="AB996" s="91">
        <f t="shared" si="30"/>
        <v>3208.33333333333</v>
      </c>
      <c r="AC996" s="38">
        <f t="shared" si="31"/>
        <v>2245.83333333333</v>
      </c>
    </row>
    <row r="997" ht="15" customHeight="1" spans="1:29">
      <c r="A997" s="15">
        <v>992</v>
      </c>
      <c r="B997" s="15" t="s">
        <v>42</v>
      </c>
      <c r="C997" s="15" t="s">
        <v>1910</v>
      </c>
      <c r="D997" s="22" t="s">
        <v>2067</v>
      </c>
      <c r="E997" s="22" t="s">
        <v>2068</v>
      </c>
      <c r="F997" s="22" t="s">
        <v>57</v>
      </c>
      <c r="G997" s="22" t="s">
        <v>420</v>
      </c>
      <c r="H997" s="22" t="s">
        <v>10</v>
      </c>
      <c r="I997" s="30">
        <v>58.0692541482831</v>
      </c>
      <c r="J997" s="30">
        <v>58.03</v>
      </c>
      <c r="K997" s="22" t="s">
        <v>48</v>
      </c>
      <c r="L997" s="66" t="s">
        <v>227</v>
      </c>
      <c r="M997" s="67" t="s">
        <v>50</v>
      </c>
      <c r="N997" s="65" t="s">
        <v>51</v>
      </c>
      <c r="O997" s="68" t="s">
        <v>52</v>
      </c>
      <c r="P997" s="69"/>
      <c r="Q997" s="74"/>
      <c r="R997" s="77"/>
      <c r="S997" s="75"/>
      <c r="T997" s="78"/>
      <c r="U997" s="77"/>
      <c r="V997" s="28">
        <v>1.81856248392</v>
      </c>
      <c r="W997" s="29">
        <v>38500</v>
      </c>
      <c r="X997" s="26"/>
      <c r="Y997" s="46"/>
      <c r="Z997" s="25"/>
      <c r="AA997" s="43"/>
      <c r="AB997" s="91">
        <f t="shared" si="30"/>
        <v>3208.33333333333</v>
      </c>
      <c r="AC997" s="38">
        <f t="shared" si="31"/>
        <v>2245.83333333333</v>
      </c>
    </row>
    <row r="998" ht="15" customHeight="1" spans="1:32">
      <c r="A998" s="15">
        <v>993</v>
      </c>
      <c r="B998" s="15" t="s">
        <v>42</v>
      </c>
      <c r="C998" s="15" t="s">
        <v>1910</v>
      </c>
      <c r="D998" s="22" t="s">
        <v>2069</v>
      </c>
      <c r="E998" s="22" t="s">
        <v>2070</v>
      </c>
      <c r="F998" s="22" t="s">
        <v>71</v>
      </c>
      <c r="G998" s="22" t="s">
        <v>429</v>
      </c>
      <c r="H998" s="22" t="s">
        <v>38</v>
      </c>
      <c r="I998" s="30">
        <v>48.7826221705352</v>
      </c>
      <c r="J998" s="30">
        <v>48.75</v>
      </c>
      <c r="K998" s="22" t="s">
        <v>48</v>
      </c>
      <c r="L998" s="66" t="s">
        <v>227</v>
      </c>
      <c r="M998" s="67" t="s">
        <v>50</v>
      </c>
      <c r="N998" s="65" t="s">
        <v>51</v>
      </c>
      <c r="O998" s="68" t="s">
        <v>52</v>
      </c>
      <c r="P998" s="69"/>
      <c r="Q998" s="74"/>
      <c r="R998" s="77"/>
      <c r="S998" s="75"/>
      <c r="T998" s="78"/>
      <c r="U998" s="77"/>
      <c r="V998" s="28">
        <v>1.76276169308803</v>
      </c>
      <c r="W998" s="29">
        <v>31400</v>
      </c>
      <c r="X998" s="26"/>
      <c r="Y998" s="46"/>
      <c r="Z998" s="25"/>
      <c r="AA998" s="43"/>
      <c r="AB998" s="91">
        <f t="shared" si="30"/>
        <v>2616.66666666667</v>
      </c>
      <c r="AC998" s="38">
        <f t="shared" si="31"/>
        <v>1831.66666666667</v>
      </c>
      <c r="AE998" s="1"/>
      <c r="AF998" s="1"/>
    </row>
    <row r="999" ht="15" customHeight="1" spans="1:32">
      <c r="A999" s="15">
        <v>994</v>
      </c>
      <c r="B999" s="15" t="s">
        <v>42</v>
      </c>
      <c r="C999" s="15" t="s">
        <v>1910</v>
      </c>
      <c r="D999" s="22" t="s">
        <v>2071</v>
      </c>
      <c r="E999" s="22" t="s">
        <v>2072</v>
      </c>
      <c r="F999" s="22" t="s">
        <v>46</v>
      </c>
      <c r="G999" s="22" t="s">
        <v>429</v>
      </c>
      <c r="H999" s="22" t="s">
        <v>38</v>
      </c>
      <c r="I999" s="30">
        <v>48.7826221705352</v>
      </c>
      <c r="J999" s="30">
        <v>48.75</v>
      </c>
      <c r="K999" s="22" t="s">
        <v>48</v>
      </c>
      <c r="L999" s="66" t="s">
        <v>244</v>
      </c>
      <c r="M999" s="67" t="s">
        <v>50</v>
      </c>
      <c r="N999" s="65" t="s">
        <v>51</v>
      </c>
      <c r="O999" s="68" t="s">
        <v>52</v>
      </c>
      <c r="P999" s="69"/>
      <c r="Q999" s="74"/>
      <c r="R999" s="77"/>
      <c r="S999" s="75"/>
      <c r="T999" s="78"/>
      <c r="U999" s="77"/>
      <c r="V999" s="28">
        <v>1.7987364215184</v>
      </c>
      <c r="W999" s="29">
        <v>32000</v>
      </c>
      <c r="X999" s="26"/>
      <c r="Y999" s="46"/>
      <c r="Z999" s="25"/>
      <c r="AA999" s="43"/>
      <c r="AB999" s="91">
        <f t="shared" si="30"/>
        <v>2666.66666666667</v>
      </c>
      <c r="AC999" s="38">
        <f t="shared" si="31"/>
        <v>1866.66666666667</v>
      </c>
      <c r="AE999" s="1"/>
      <c r="AF999" s="1"/>
    </row>
    <row r="1000" ht="15" customHeight="1" spans="1:29">
      <c r="A1000" s="15">
        <v>995</v>
      </c>
      <c r="B1000" s="15" t="s">
        <v>42</v>
      </c>
      <c r="C1000" s="15" t="s">
        <v>1910</v>
      </c>
      <c r="D1000" s="22" t="s">
        <v>2073</v>
      </c>
      <c r="E1000" s="22" t="s">
        <v>2074</v>
      </c>
      <c r="F1000" s="22" t="s">
        <v>57</v>
      </c>
      <c r="G1000" s="22" t="s">
        <v>420</v>
      </c>
      <c r="H1000" s="22" t="s">
        <v>10</v>
      </c>
      <c r="I1000" s="30">
        <v>58.0692541482831</v>
      </c>
      <c r="J1000" s="30">
        <v>58.03</v>
      </c>
      <c r="K1000" s="22" t="s">
        <v>48</v>
      </c>
      <c r="L1000" s="66" t="s">
        <v>244</v>
      </c>
      <c r="M1000" s="67" t="s">
        <v>50</v>
      </c>
      <c r="N1000" s="65" t="s">
        <v>51</v>
      </c>
      <c r="O1000" s="68" t="s">
        <v>52</v>
      </c>
      <c r="P1000" s="69"/>
      <c r="Q1000" s="74"/>
      <c r="R1000" s="77"/>
      <c r="S1000" s="75"/>
      <c r="T1000" s="78"/>
      <c r="U1000" s="77"/>
      <c r="V1000" s="28">
        <v>1.782904396</v>
      </c>
      <c r="W1000" s="29">
        <v>37800</v>
      </c>
      <c r="X1000" s="26"/>
      <c r="Y1000" s="46"/>
      <c r="Z1000" s="25"/>
      <c r="AA1000" s="43"/>
      <c r="AB1000" s="91">
        <f t="shared" si="30"/>
        <v>3150</v>
      </c>
      <c r="AC1000" s="38">
        <f t="shared" si="31"/>
        <v>2205</v>
      </c>
    </row>
    <row r="1001" ht="15" customHeight="1" spans="1:29">
      <c r="A1001" s="15">
        <v>996</v>
      </c>
      <c r="B1001" s="15" t="s">
        <v>42</v>
      </c>
      <c r="C1001" s="15" t="s">
        <v>1910</v>
      </c>
      <c r="D1001" s="22" t="s">
        <v>2075</v>
      </c>
      <c r="E1001" s="22" t="s">
        <v>2076</v>
      </c>
      <c r="F1001" s="22" t="s">
        <v>57</v>
      </c>
      <c r="G1001" s="22" t="s">
        <v>420</v>
      </c>
      <c r="H1001" s="22" t="s">
        <v>10</v>
      </c>
      <c r="I1001" s="30">
        <v>58.0692541482831</v>
      </c>
      <c r="J1001" s="30">
        <v>58.03</v>
      </c>
      <c r="K1001" s="22" t="s">
        <v>48</v>
      </c>
      <c r="L1001" s="66" t="s">
        <v>244</v>
      </c>
      <c r="M1001" s="67" t="s">
        <v>50</v>
      </c>
      <c r="N1001" s="65" t="s">
        <v>51</v>
      </c>
      <c r="O1001" s="68" t="s">
        <v>52</v>
      </c>
      <c r="P1001" s="69"/>
      <c r="Q1001" s="74"/>
      <c r="R1001" s="77"/>
      <c r="S1001" s="75"/>
      <c r="T1001" s="78"/>
      <c r="U1001" s="77"/>
      <c r="V1001" s="28">
        <v>1.782904396</v>
      </c>
      <c r="W1001" s="29">
        <v>37800</v>
      </c>
      <c r="X1001" s="26"/>
      <c r="Y1001" s="46"/>
      <c r="Z1001" s="25"/>
      <c r="AA1001" s="43"/>
      <c r="AB1001" s="91">
        <f t="shared" si="30"/>
        <v>3150</v>
      </c>
      <c r="AC1001" s="38">
        <f t="shared" si="31"/>
        <v>2205</v>
      </c>
    </row>
    <row r="1002" ht="15" customHeight="1" spans="1:29">
      <c r="A1002" s="15">
        <v>997</v>
      </c>
      <c r="B1002" s="15" t="s">
        <v>42</v>
      </c>
      <c r="C1002" s="15" t="s">
        <v>1910</v>
      </c>
      <c r="D1002" s="22" t="s">
        <v>2077</v>
      </c>
      <c r="E1002" s="22" t="s">
        <v>2078</v>
      </c>
      <c r="F1002" s="22" t="s">
        <v>57</v>
      </c>
      <c r="G1002" s="22" t="s">
        <v>420</v>
      </c>
      <c r="H1002" s="22" t="s">
        <v>10</v>
      </c>
      <c r="I1002" s="30">
        <v>58.0692541482831</v>
      </c>
      <c r="J1002" s="30">
        <v>58.03</v>
      </c>
      <c r="K1002" s="22" t="s">
        <v>48</v>
      </c>
      <c r="L1002" s="66" t="s">
        <v>244</v>
      </c>
      <c r="M1002" s="67" t="s">
        <v>50</v>
      </c>
      <c r="N1002" s="65" t="s">
        <v>51</v>
      </c>
      <c r="O1002" s="68" t="s">
        <v>52</v>
      </c>
      <c r="P1002" s="69"/>
      <c r="Q1002" s="74"/>
      <c r="R1002" s="77"/>
      <c r="S1002" s="75"/>
      <c r="T1002" s="78"/>
      <c r="U1002" s="77"/>
      <c r="V1002" s="28">
        <v>1.782904396</v>
      </c>
      <c r="W1002" s="29">
        <v>37800</v>
      </c>
      <c r="X1002" s="26"/>
      <c r="Y1002" s="46"/>
      <c r="Z1002" s="25"/>
      <c r="AA1002" s="43"/>
      <c r="AB1002" s="91">
        <f t="shared" si="30"/>
        <v>3150</v>
      </c>
      <c r="AC1002" s="38">
        <f t="shared" si="31"/>
        <v>2205</v>
      </c>
    </row>
    <row r="1003" ht="15" customHeight="1" spans="1:29">
      <c r="A1003" s="15">
        <v>998</v>
      </c>
      <c r="B1003" s="15" t="s">
        <v>42</v>
      </c>
      <c r="C1003" s="15" t="s">
        <v>1910</v>
      </c>
      <c r="D1003" s="22" t="s">
        <v>2079</v>
      </c>
      <c r="E1003" s="22" t="s">
        <v>2080</v>
      </c>
      <c r="F1003" s="22" t="s">
        <v>57</v>
      </c>
      <c r="G1003" s="22" t="s">
        <v>420</v>
      </c>
      <c r="H1003" s="22" t="s">
        <v>10</v>
      </c>
      <c r="I1003" s="30">
        <v>58.0692541482831</v>
      </c>
      <c r="J1003" s="30">
        <v>58.03</v>
      </c>
      <c r="K1003" s="22" t="s">
        <v>48</v>
      </c>
      <c r="L1003" s="66" t="s">
        <v>244</v>
      </c>
      <c r="M1003" s="67" t="s">
        <v>50</v>
      </c>
      <c r="N1003" s="65" t="s">
        <v>51</v>
      </c>
      <c r="O1003" s="68" t="s">
        <v>52</v>
      </c>
      <c r="P1003" s="69"/>
      <c r="Q1003" s="74"/>
      <c r="R1003" s="77"/>
      <c r="S1003" s="75"/>
      <c r="T1003" s="78"/>
      <c r="U1003" s="77"/>
      <c r="V1003" s="28">
        <v>1.782904396</v>
      </c>
      <c r="W1003" s="29">
        <v>37800</v>
      </c>
      <c r="X1003" s="26"/>
      <c r="Y1003" s="46"/>
      <c r="Z1003" s="25"/>
      <c r="AA1003" s="43"/>
      <c r="AB1003" s="91">
        <f t="shared" si="30"/>
        <v>3150</v>
      </c>
      <c r="AC1003" s="38">
        <f t="shared" si="31"/>
        <v>2205</v>
      </c>
    </row>
    <row r="1004" ht="15" customHeight="1" spans="1:29">
      <c r="A1004" s="15">
        <v>999</v>
      </c>
      <c r="B1004" s="15" t="s">
        <v>42</v>
      </c>
      <c r="C1004" s="15" t="s">
        <v>1910</v>
      </c>
      <c r="D1004" s="22" t="s">
        <v>2081</v>
      </c>
      <c r="E1004" s="22" t="s">
        <v>2082</v>
      </c>
      <c r="F1004" s="22" t="s">
        <v>57</v>
      </c>
      <c r="G1004" s="22" t="s">
        <v>420</v>
      </c>
      <c r="H1004" s="22" t="s">
        <v>10</v>
      </c>
      <c r="I1004" s="30">
        <v>58.0692541482831</v>
      </c>
      <c r="J1004" s="30">
        <v>58.03</v>
      </c>
      <c r="K1004" s="22" t="s">
        <v>48</v>
      </c>
      <c r="L1004" s="66" t="s">
        <v>244</v>
      </c>
      <c r="M1004" s="67" t="s">
        <v>50</v>
      </c>
      <c r="N1004" s="65" t="s">
        <v>51</v>
      </c>
      <c r="O1004" s="68" t="s">
        <v>52</v>
      </c>
      <c r="P1004" s="69"/>
      <c r="Q1004" s="74"/>
      <c r="R1004" s="77"/>
      <c r="S1004" s="75"/>
      <c r="T1004" s="78"/>
      <c r="U1004" s="77"/>
      <c r="V1004" s="28">
        <v>1.782904396</v>
      </c>
      <c r="W1004" s="29">
        <v>37800</v>
      </c>
      <c r="X1004" s="26"/>
      <c r="Y1004" s="46"/>
      <c r="Z1004" s="25"/>
      <c r="AA1004" s="43"/>
      <c r="AB1004" s="91">
        <f t="shared" si="30"/>
        <v>3150</v>
      </c>
      <c r="AC1004" s="38">
        <f t="shared" si="31"/>
        <v>2205</v>
      </c>
    </row>
    <row r="1005" ht="15" customHeight="1" spans="1:29">
      <c r="A1005" s="15">
        <v>1000</v>
      </c>
      <c r="B1005" s="15" t="s">
        <v>42</v>
      </c>
      <c r="C1005" s="15" t="s">
        <v>1910</v>
      </c>
      <c r="D1005" s="22" t="s">
        <v>2083</v>
      </c>
      <c r="E1005" s="22" t="s">
        <v>2084</v>
      </c>
      <c r="F1005" s="22" t="s">
        <v>57</v>
      </c>
      <c r="G1005" s="22" t="s">
        <v>420</v>
      </c>
      <c r="H1005" s="22" t="s">
        <v>10</v>
      </c>
      <c r="I1005" s="30">
        <v>58.0692541482831</v>
      </c>
      <c r="J1005" s="30">
        <v>58.03</v>
      </c>
      <c r="K1005" s="22" t="s">
        <v>48</v>
      </c>
      <c r="L1005" s="66" t="s">
        <v>244</v>
      </c>
      <c r="M1005" s="67" t="s">
        <v>50</v>
      </c>
      <c r="N1005" s="65" t="s">
        <v>51</v>
      </c>
      <c r="O1005" s="68" t="s">
        <v>52</v>
      </c>
      <c r="P1005" s="69"/>
      <c r="Q1005" s="74"/>
      <c r="R1005" s="77"/>
      <c r="S1005" s="75"/>
      <c r="T1005" s="78"/>
      <c r="U1005" s="77"/>
      <c r="V1005" s="28">
        <v>1.782904396</v>
      </c>
      <c r="W1005" s="29">
        <v>37800</v>
      </c>
      <c r="X1005" s="26"/>
      <c r="Y1005" s="46"/>
      <c r="Z1005" s="25"/>
      <c r="AA1005" s="43"/>
      <c r="AB1005" s="91">
        <f t="shared" si="30"/>
        <v>3150</v>
      </c>
      <c r="AC1005" s="38">
        <f t="shared" si="31"/>
        <v>2205</v>
      </c>
    </row>
    <row r="1006" ht="15" customHeight="1" spans="1:32">
      <c r="A1006" s="15">
        <v>1001</v>
      </c>
      <c r="B1006" s="15" t="s">
        <v>42</v>
      </c>
      <c r="C1006" s="15" t="s">
        <v>1910</v>
      </c>
      <c r="D1006" s="22" t="s">
        <v>2085</v>
      </c>
      <c r="E1006" s="22" t="s">
        <v>2086</v>
      </c>
      <c r="F1006" s="22" t="s">
        <v>71</v>
      </c>
      <c r="G1006" s="22" t="s">
        <v>429</v>
      </c>
      <c r="H1006" s="22" t="s">
        <v>38</v>
      </c>
      <c r="I1006" s="30">
        <v>48.7826221705352</v>
      </c>
      <c r="J1006" s="30">
        <v>48.75</v>
      </c>
      <c r="K1006" s="22" t="s">
        <v>48</v>
      </c>
      <c r="L1006" s="66" t="s">
        <v>244</v>
      </c>
      <c r="M1006" s="67" t="s">
        <v>50</v>
      </c>
      <c r="N1006" s="65" t="s">
        <v>51</v>
      </c>
      <c r="O1006" s="68" t="s">
        <v>52</v>
      </c>
      <c r="P1006" s="69"/>
      <c r="Q1006" s="74"/>
      <c r="R1006" s="77"/>
      <c r="S1006" s="75"/>
      <c r="T1006" s="78"/>
      <c r="U1006" s="77"/>
      <c r="V1006" s="28">
        <v>1.7281977383216</v>
      </c>
      <c r="W1006" s="29">
        <v>30800</v>
      </c>
      <c r="X1006" s="26"/>
      <c r="Y1006" s="46"/>
      <c r="Z1006" s="25"/>
      <c r="AA1006" s="43"/>
      <c r="AB1006" s="91">
        <f t="shared" si="30"/>
        <v>2566.66666666667</v>
      </c>
      <c r="AC1006" s="38">
        <f t="shared" si="31"/>
        <v>1796.66666666667</v>
      </c>
      <c r="AE1006" s="1"/>
      <c r="AF1006" s="1"/>
    </row>
    <row r="1007" ht="15" customHeight="1" spans="1:32">
      <c r="A1007" s="15">
        <v>1002</v>
      </c>
      <c r="B1007" s="15" t="s">
        <v>42</v>
      </c>
      <c r="C1007" s="15" t="s">
        <v>1910</v>
      </c>
      <c r="D1007" s="22" t="s">
        <v>2087</v>
      </c>
      <c r="E1007" s="22" t="s">
        <v>2088</v>
      </c>
      <c r="F1007" s="22" t="s">
        <v>46</v>
      </c>
      <c r="G1007" s="22" t="s">
        <v>429</v>
      </c>
      <c r="H1007" s="22" t="s">
        <v>38</v>
      </c>
      <c r="I1007" s="30">
        <v>48.7826221705352</v>
      </c>
      <c r="J1007" s="30">
        <v>48.75</v>
      </c>
      <c r="K1007" s="22" t="s">
        <v>48</v>
      </c>
      <c r="L1007" s="66" t="s">
        <v>261</v>
      </c>
      <c r="M1007" s="67" t="s">
        <v>50</v>
      </c>
      <c r="N1007" s="65" t="s">
        <v>51</v>
      </c>
      <c r="O1007" s="68" t="s">
        <v>52</v>
      </c>
      <c r="P1007" s="69"/>
      <c r="Q1007" s="74"/>
      <c r="R1007" s="77"/>
      <c r="S1007" s="75"/>
      <c r="T1007" s="78"/>
      <c r="U1007" s="77"/>
      <c r="V1007" s="28">
        <v>1.7987364215184</v>
      </c>
      <c r="W1007" s="29">
        <v>32000</v>
      </c>
      <c r="X1007" s="26"/>
      <c r="Y1007" s="46"/>
      <c r="Z1007" s="25"/>
      <c r="AA1007" s="43"/>
      <c r="AB1007" s="91">
        <f t="shared" si="30"/>
        <v>2666.66666666667</v>
      </c>
      <c r="AC1007" s="38">
        <f t="shared" si="31"/>
        <v>1866.66666666667</v>
      </c>
      <c r="AE1007" s="1"/>
      <c r="AF1007" s="1"/>
    </row>
    <row r="1008" ht="15" customHeight="1" spans="1:29">
      <c r="A1008" s="15">
        <v>1003</v>
      </c>
      <c r="B1008" s="15" t="s">
        <v>42</v>
      </c>
      <c r="C1008" s="15" t="s">
        <v>1910</v>
      </c>
      <c r="D1008" s="22" t="s">
        <v>2089</v>
      </c>
      <c r="E1008" s="22" t="s">
        <v>2090</v>
      </c>
      <c r="F1008" s="22" t="s">
        <v>57</v>
      </c>
      <c r="G1008" s="22" t="s">
        <v>420</v>
      </c>
      <c r="H1008" s="22" t="s">
        <v>10</v>
      </c>
      <c r="I1008" s="30">
        <v>58.0692541482831</v>
      </c>
      <c r="J1008" s="30">
        <v>58.03</v>
      </c>
      <c r="K1008" s="22" t="s">
        <v>48</v>
      </c>
      <c r="L1008" s="66" t="s">
        <v>261</v>
      </c>
      <c r="M1008" s="67" t="s">
        <v>50</v>
      </c>
      <c r="N1008" s="65" t="s">
        <v>51</v>
      </c>
      <c r="O1008" s="68" t="s">
        <v>52</v>
      </c>
      <c r="P1008" s="69"/>
      <c r="Q1008" s="74"/>
      <c r="R1008" s="77"/>
      <c r="S1008" s="75"/>
      <c r="T1008" s="78"/>
      <c r="U1008" s="77"/>
      <c r="V1008" s="28">
        <v>1.782904396</v>
      </c>
      <c r="W1008" s="29">
        <v>37800</v>
      </c>
      <c r="X1008" s="26"/>
      <c r="Y1008" s="46"/>
      <c r="Z1008" s="25"/>
      <c r="AA1008" s="43"/>
      <c r="AB1008" s="91">
        <f t="shared" si="30"/>
        <v>3150</v>
      </c>
      <c r="AC1008" s="38">
        <f t="shared" si="31"/>
        <v>2205</v>
      </c>
    </row>
    <row r="1009" ht="15" customHeight="1" spans="1:29">
      <c r="A1009" s="15">
        <v>1004</v>
      </c>
      <c r="B1009" s="15" t="s">
        <v>42</v>
      </c>
      <c r="C1009" s="15" t="s">
        <v>1910</v>
      </c>
      <c r="D1009" s="22" t="s">
        <v>2091</v>
      </c>
      <c r="E1009" s="22" t="s">
        <v>2092</v>
      </c>
      <c r="F1009" s="22" t="s">
        <v>57</v>
      </c>
      <c r="G1009" s="22" t="s">
        <v>420</v>
      </c>
      <c r="H1009" s="22" t="s">
        <v>10</v>
      </c>
      <c r="I1009" s="30">
        <v>58.0692541482831</v>
      </c>
      <c r="J1009" s="30">
        <v>58.03</v>
      </c>
      <c r="K1009" s="22" t="s">
        <v>48</v>
      </c>
      <c r="L1009" s="66" t="s">
        <v>261</v>
      </c>
      <c r="M1009" s="67" t="s">
        <v>50</v>
      </c>
      <c r="N1009" s="65" t="s">
        <v>51</v>
      </c>
      <c r="O1009" s="68" t="s">
        <v>52</v>
      </c>
      <c r="P1009" s="69"/>
      <c r="Q1009" s="74"/>
      <c r="R1009" s="77"/>
      <c r="S1009" s="75"/>
      <c r="T1009" s="78"/>
      <c r="U1009" s="77"/>
      <c r="V1009" s="28">
        <v>1.782904396</v>
      </c>
      <c r="W1009" s="29">
        <v>37800</v>
      </c>
      <c r="X1009" s="26"/>
      <c r="Y1009" s="46"/>
      <c r="Z1009" s="25"/>
      <c r="AA1009" s="43"/>
      <c r="AB1009" s="91">
        <f t="shared" si="30"/>
        <v>3150</v>
      </c>
      <c r="AC1009" s="38">
        <f t="shared" si="31"/>
        <v>2205</v>
      </c>
    </row>
    <row r="1010" ht="15" customHeight="1" spans="1:29">
      <c r="A1010" s="15">
        <v>1005</v>
      </c>
      <c r="B1010" s="15" t="s">
        <v>42</v>
      </c>
      <c r="C1010" s="15" t="s">
        <v>1910</v>
      </c>
      <c r="D1010" s="22" t="s">
        <v>2093</v>
      </c>
      <c r="E1010" s="22" t="s">
        <v>2094</v>
      </c>
      <c r="F1010" s="22" t="s">
        <v>57</v>
      </c>
      <c r="G1010" s="22" t="s">
        <v>420</v>
      </c>
      <c r="H1010" s="22" t="s">
        <v>10</v>
      </c>
      <c r="I1010" s="30">
        <v>58.0692541482831</v>
      </c>
      <c r="J1010" s="30">
        <v>58.03</v>
      </c>
      <c r="K1010" s="22" t="s">
        <v>48</v>
      </c>
      <c r="L1010" s="66" t="s">
        <v>261</v>
      </c>
      <c r="M1010" s="67" t="s">
        <v>50</v>
      </c>
      <c r="N1010" s="65" t="s">
        <v>51</v>
      </c>
      <c r="O1010" s="68" t="s">
        <v>52</v>
      </c>
      <c r="P1010" s="69"/>
      <c r="Q1010" s="74"/>
      <c r="R1010" s="77"/>
      <c r="S1010" s="75"/>
      <c r="T1010" s="78"/>
      <c r="U1010" s="77"/>
      <c r="V1010" s="28">
        <v>1.782904396</v>
      </c>
      <c r="W1010" s="29">
        <v>37800</v>
      </c>
      <c r="X1010" s="26"/>
      <c r="Y1010" s="46"/>
      <c r="Z1010" s="25"/>
      <c r="AA1010" s="43"/>
      <c r="AB1010" s="91">
        <f t="shared" si="30"/>
        <v>3150</v>
      </c>
      <c r="AC1010" s="38">
        <f t="shared" si="31"/>
        <v>2205</v>
      </c>
    </row>
    <row r="1011" ht="15" customHeight="1" spans="1:29">
      <c r="A1011" s="15">
        <v>1006</v>
      </c>
      <c r="B1011" s="15" t="s">
        <v>42</v>
      </c>
      <c r="C1011" s="15" t="s">
        <v>1910</v>
      </c>
      <c r="D1011" s="22" t="s">
        <v>2095</v>
      </c>
      <c r="E1011" s="22" t="s">
        <v>2096</v>
      </c>
      <c r="F1011" s="22" t="s">
        <v>57</v>
      </c>
      <c r="G1011" s="22" t="s">
        <v>420</v>
      </c>
      <c r="H1011" s="22" t="s">
        <v>10</v>
      </c>
      <c r="I1011" s="30">
        <v>58.0692541482831</v>
      </c>
      <c r="J1011" s="30">
        <v>58.03</v>
      </c>
      <c r="K1011" s="22" t="s">
        <v>48</v>
      </c>
      <c r="L1011" s="66" t="s">
        <v>261</v>
      </c>
      <c r="M1011" s="67" t="s">
        <v>50</v>
      </c>
      <c r="N1011" s="65" t="s">
        <v>51</v>
      </c>
      <c r="O1011" s="68" t="s">
        <v>52</v>
      </c>
      <c r="P1011" s="69"/>
      <c r="Q1011" s="74"/>
      <c r="R1011" s="77"/>
      <c r="S1011" s="75"/>
      <c r="T1011" s="78"/>
      <c r="U1011" s="77"/>
      <c r="V1011" s="28">
        <v>1.782904396</v>
      </c>
      <c r="W1011" s="29">
        <v>37800</v>
      </c>
      <c r="X1011" s="26"/>
      <c r="Y1011" s="46"/>
      <c r="Z1011" s="25"/>
      <c r="AA1011" s="43"/>
      <c r="AB1011" s="91">
        <f t="shared" si="30"/>
        <v>3150</v>
      </c>
      <c r="AC1011" s="38">
        <f t="shared" si="31"/>
        <v>2205</v>
      </c>
    </row>
    <row r="1012" ht="15" customHeight="1" spans="1:29">
      <c r="A1012" s="15">
        <v>1007</v>
      </c>
      <c r="B1012" s="15" t="s">
        <v>42</v>
      </c>
      <c r="C1012" s="15" t="s">
        <v>1910</v>
      </c>
      <c r="D1012" s="22" t="s">
        <v>2097</v>
      </c>
      <c r="E1012" s="22" t="s">
        <v>2098</v>
      </c>
      <c r="F1012" s="22" t="s">
        <v>57</v>
      </c>
      <c r="G1012" s="22" t="s">
        <v>420</v>
      </c>
      <c r="H1012" s="22" t="s">
        <v>10</v>
      </c>
      <c r="I1012" s="30">
        <v>58.0692541482831</v>
      </c>
      <c r="J1012" s="30">
        <v>58.03</v>
      </c>
      <c r="K1012" s="22" t="s">
        <v>48</v>
      </c>
      <c r="L1012" s="66" t="s">
        <v>261</v>
      </c>
      <c r="M1012" s="67" t="s">
        <v>50</v>
      </c>
      <c r="N1012" s="65" t="s">
        <v>51</v>
      </c>
      <c r="O1012" s="68" t="s">
        <v>52</v>
      </c>
      <c r="P1012" s="69"/>
      <c r="Q1012" s="74"/>
      <c r="R1012" s="77"/>
      <c r="S1012" s="75"/>
      <c r="T1012" s="78"/>
      <c r="U1012" s="77"/>
      <c r="V1012" s="28">
        <v>1.782904396</v>
      </c>
      <c r="W1012" s="29">
        <v>37800</v>
      </c>
      <c r="X1012" s="26"/>
      <c r="Y1012" s="46"/>
      <c r="Z1012" s="25"/>
      <c r="AA1012" s="43"/>
      <c r="AB1012" s="91">
        <f t="shared" si="30"/>
        <v>3150</v>
      </c>
      <c r="AC1012" s="38">
        <f t="shared" si="31"/>
        <v>2205</v>
      </c>
    </row>
    <row r="1013" ht="15" customHeight="1" spans="1:29">
      <c r="A1013" s="15">
        <v>1008</v>
      </c>
      <c r="B1013" s="15" t="s">
        <v>42</v>
      </c>
      <c r="C1013" s="15" t="s">
        <v>1910</v>
      </c>
      <c r="D1013" s="22" t="s">
        <v>2099</v>
      </c>
      <c r="E1013" s="22" t="s">
        <v>2100</v>
      </c>
      <c r="F1013" s="22" t="s">
        <v>57</v>
      </c>
      <c r="G1013" s="22" t="s">
        <v>420</v>
      </c>
      <c r="H1013" s="22" t="s">
        <v>10</v>
      </c>
      <c r="I1013" s="30">
        <v>58.0692541482831</v>
      </c>
      <c r="J1013" s="30">
        <v>58.03</v>
      </c>
      <c r="K1013" s="22" t="s">
        <v>48</v>
      </c>
      <c r="L1013" s="66" t="s">
        <v>261</v>
      </c>
      <c r="M1013" s="67" t="s">
        <v>50</v>
      </c>
      <c r="N1013" s="65" t="s">
        <v>51</v>
      </c>
      <c r="O1013" s="68" t="s">
        <v>52</v>
      </c>
      <c r="P1013" s="69"/>
      <c r="Q1013" s="74"/>
      <c r="R1013" s="77"/>
      <c r="S1013" s="75"/>
      <c r="T1013" s="78"/>
      <c r="U1013" s="77"/>
      <c r="V1013" s="28">
        <v>1.782904396</v>
      </c>
      <c r="W1013" s="29">
        <v>37800</v>
      </c>
      <c r="X1013" s="26"/>
      <c r="Y1013" s="46"/>
      <c r="Z1013" s="25"/>
      <c r="AA1013" s="43"/>
      <c r="AB1013" s="91">
        <f t="shared" si="30"/>
        <v>3150</v>
      </c>
      <c r="AC1013" s="38">
        <f t="shared" si="31"/>
        <v>2205</v>
      </c>
    </row>
    <row r="1014" ht="15" customHeight="1" spans="1:32">
      <c r="A1014" s="15">
        <v>1009</v>
      </c>
      <c r="B1014" s="15" t="s">
        <v>42</v>
      </c>
      <c r="C1014" s="15" t="s">
        <v>1910</v>
      </c>
      <c r="D1014" s="22" t="s">
        <v>2101</v>
      </c>
      <c r="E1014" s="22" t="s">
        <v>2102</v>
      </c>
      <c r="F1014" s="22" t="s">
        <v>71</v>
      </c>
      <c r="G1014" s="22" t="s">
        <v>429</v>
      </c>
      <c r="H1014" s="22" t="s">
        <v>38</v>
      </c>
      <c r="I1014" s="30">
        <v>48.7826221705352</v>
      </c>
      <c r="J1014" s="30">
        <v>48.75</v>
      </c>
      <c r="K1014" s="22" t="s">
        <v>48</v>
      </c>
      <c r="L1014" s="66" t="s">
        <v>261</v>
      </c>
      <c r="M1014" s="67" t="s">
        <v>50</v>
      </c>
      <c r="N1014" s="65" t="s">
        <v>51</v>
      </c>
      <c r="O1014" s="68" t="s">
        <v>52</v>
      </c>
      <c r="P1014" s="69"/>
      <c r="Q1014" s="74"/>
      <c r="R1014" s="77"/>
      <c r="S1014" s="75"/>
      <c r="T1014" s="78"/>
      <c r="U1014" s="77"/>
      <c r="V1014" s="28">
        <v>1.7281977383216</v>
      </c>
      <c r="W1014" s="29">
        <v>30800</v>
      </c>
      <c r="X1014" s="26"/>
      <c r="Y1014" s="46"/>
      <c r="Z1014" s="25"/>
      <c r="AA1014" s="43"/>
      <c r="AB1014" s="91">
        <f t="shared" si="30"/>
        <v>2566.66666666667</v>
      </c>
      <c r="AC1014" s="38">
        <f t="shared" si="31"/>
        <v>1796.66666666667</v>
      </c>
      <c r="AE1014" s="1"/>
      <c r="AF1014" s="1"/>
    </row>
    <row r="1015" ht="15" customHeight="1" spans="1:32">
      <c r="A1015" s="15">
        <v>1010</v>
      </c>
      <c r="B1015" s="15" t="s">
        <v>42</v>
      </c>
      <c r="C1015" s="15" t="s">
        <v>1910</v>
      </c>
      <c r="D1015" s="22" t="s">
        <v>2103</v>
      </c>
      <c r="E1015" s="22" t="s">
        <v>2104</v>
      </c>
      <c r="F1015" s="22" t="s">
        <v>46</v>
      </c>
      <c r="G1015" s="22" t="s">
        <v>429</v>
      </c>
      <c r="H1015" s="22" t="s">
        <v>38</v>
      </c>
      <c r="I1015" s="30">
        <v>48.7826221705352</v>
      </c>
      <c r="J1015" s="30">
        <v>48.75</v>
      </c>
      <c r="K1015" s="22" t="s">
        <v>48</v>
      </c>
      <c r="L1015" s="66" t="s">
        <v>50</v>
      </c>
      <c r="M1015" s="67" t="s">
        <v>50</v>
      </c>
      <c r="N1015" s="65" t="s">
        <v>51</v>
      </c>
      <c r="O1015" s="68" t="s">
        <v>52</v>
      </c>
      <c r="P1015" s="69"/>
      <c r="Q1015" s="74"/>
      <c r="R1015" s="77"/>
      <c r="S1015" s="75"/>
      <c r="T1015" s="78"/>
      <c r="U1015" s="77"/>
      <c r="V1015" s="28">
        <v>1.7987364215184</v>
      </c>
      <c r="W1015" s="29">
        <v>32000</v>
      </c>
      <c r="X1015" s="26"/>
      <c r="Y1015" s="46"/>
      <c r="Z1015" s="25"/>
      <c r="AA1015" s="43"/>
      <c r="AB1015" s="91">
        <f t="shared" si="30"/>
        <v>2666.66666666667</v>
      </c>
      <c r="AC1015" s="38">
        <f t="shared" si="31"/>
        <v>1866.66666666667</v>
      </c>
      <c r="AE1015" s="1"/>
      <c r="AF1015" s="1"/>
    </row>
    <row r="1016" ht="15" customHeight="1" spans="1:29">
      <c r="A1016" s="15">
        <v>1011</v>
      </c>
      <c r="B1016" s="15" t="s">
        <v>42</v>
      </c>
      <c r="C1016" s="15" t="s">
        <v>1910</v>
      </c>
      <c r="D1016" s="22" t="s">
        <v>2105</v>
      </c>
      <c r="E1016" s="22" t="s">
        <v>2106</v>
      </c>
      <c r="F1016" s="22" t="s">
        <v>57</v>
      </c>
      <c r="G1016" s="22" t="s">
        <v>420</v>
      </c>
      <c r="H1016" s="22" t="s">
        <v>10</v>
      </c>
      <c r="I1016" s="30">
        <v>58.0692541482831</v>
      </c>
      <c r="J1016" s="30">
        <v>58.03</v>
      </c>
      <c r="K1016" s="22" t="s">
        <v>48</v>
      </c>
      <c r="L1016" s="66" t="s">
        <v>50</v>
      </c>
      <c r="M1016" s="67" t="s">
        <v>50</v>
      </c>
      <c r="N1016" s="65" t="s">
        <v>51</v>
      </c>
      <c r="O1016" s="68" t="s">
        <v>52</v>
      </c>
      <c r="P1016" s="69"/>
      <c r="Q1016" s="74"/>
      <c r="R1016" s="77"/>
      <c r="S1016" s="75"/>
      <c r="T1016" s="78"/>
      <c r="U1016" s="77"/>
      <c r="V1016" s="28">
        <v>1.782904396</v>
      </c>
      <c r="W1016" s="29">
        <v>37800</v>
      </c>
      <c r="X1016" s="26"/>
      <c r="Y1016" s="46"/>
      <c r="Z1016" s="25"/>
      <c r="AA1016" s="43"/>
      <c r="AB1016" s="91">
        <f t="shared" si="30"/>
        <v>3150</v>
      </c>
      <c r="AC1016" s="38">
        <f t="shared" si="31"/>
        <v>2205</v>
      </c>
    </row>
    <row r="1017" ht="15" customHeight="1" spans="1:29">
      <c r="A1017" s="15">
        <v>1012</v>
      </c>
      <c r="B1017" s="15" t="s">
        <v>42</v>
      </c>
      <c r="C1017" s="15" t="s">
        <v>1910</v>
      </c>
      <c r="D1017" s="22" t="s">
        <v>2107</v>
      </c>
      <c r="E1017" s="22" t="s">
        <v>2108</v>
      </c>
      <c r="F1017" s="22" t="s">
        <v>57</v>
      </c>
      <c r="G1017" s="22" t="s">
        <v>420</v>
      </c>
      <c r="H1017" s="22" t="s">
        <v>10</v>
      </c>
      <c r="I1017" s="30">
        <v>58.0692541482831</v>
      </c>
      <c r="J1017" s="30">
        <v>58.03</v>
      </c>
      <c r="K1017" s="22" t="s">
        <v>48</v>
      </c>
      <c r="L1017" s="66" t="s">
        <v>50</v>
      </c>
      <c r="M1017" s="67" t="s">
        <v>50</v>
      </c>
      <c r="N1017" s="65" t="s">
        <v>51</v>
      </c>
      <c r="O1017" s="68" t="s">
        <v>52</v>
      </c>
      <c r="P1017" s="69"/>
      <c r="Q1017" s="74"/>
      <c r="R1017" s="77"/>
      <c r="S1017" s="75"/>
      <c r="T1017" s="78"/>
      <c r="U1017" s="77"/>
      <c r="V1017" s="28">
        <v>1.782904396</v>
      </c>
      <c r="W1017" s="29">
        <v>37800</v>
      </c>
      <c r="X1017" s="26"/>
      <c r="Y1017" s="46"/>
      <c r="Z1017" s="25"/>
      <c r="AA1017" s="43"/>
      <c r="AB1017" s="91">
        <f t="shared" si="30"/>
        <v>3150</v>
      </c>
      <c r="AC1017" s="38">
        <f t="shared" si="31"/>
        <v>2205</v>
      </c>
    </row>
    <row r="1018" ht="15" customHeight="1" spans="1:29">
      <c r="A1018" s="15">
        <v>1013</v>
      </c>
      <c r="B1018" s="15" t="s">
        <v>42</v>
      </c>
      <c r="C1018" s="15" t="s">
        <v>1910</v>
      </c>
      <c r="D1018" s="22" t="s">
        <v>2109</v>
      </c>
      <c r="E1018" s="22" t="s">
        <v>2110</v>
      </c>
      <c r="F1018" s="22" t="s">
        <v>57</v>
      </c>
      <c r="G1018" s="22" t="s">
        <v>420</v>
      </c>
      <c r="H1018" s="22" t="s">
        <v>10</v>
      </c>
      <c r="I1018" s="30">
        <v>58.0692541482831</v>
      </c>
      <c r="J1018" s="30">
        <v>58.03</v>
      </c>
      <c r="K1018" s="22" t="s">
        <v>48</v>
      </c>
      <c r="L1018" s="66" t="s">
        <v>50</v>
      </c>
      <c r="M1018" s="67" t="s">
        <v>50</v>
      </c>
      <c r="N1018" s="65" t="s">
        <v>51</v>
      </c>
      <c r="O1018" s="68" t="s">
        <v>52</v>
      </c>
      <c r="P1018" s="69"/>
      <c r="Q1018" s="74"/>
      <c r="R1018" s="77"/>
      <c r="S1018" s="75"/>
      <c r="T1018" s="78"/>
      <c r="U1018" s="77"/>
      <c r="V1018" s="28">
        <v>1.782904396</v>
      </c>
      <c r="W1018" s="29">
        <v>37800</v>
      </c>
      <c r="X1018" s="26"/>
      <c r="Y1018" s="46"/>
      <c r="Z1018" s="25"/>
      <c r="AA1018" s="43"/>
      <c r="AB1018" s="91">
        <f t="shared" si="30"/>
        <v>3150</v>
      </c>
      <c r="AC1018" s="38">
        <f t="shared" si="31"/>
        <v>2205</v>
      </c>
    </row>
    <row r="1019" ht="15" customHeight="1" spans="1:29">
      <c r="A1019" s="15">
        <v>1014</v>
      </c>
      <c r="B1019" s="15" t="s">
        <v>42</v>
      </c>
      <c r="C1019" s="15" t="s">
        <v>1910</v>
      </c>
      <c r="D1019" s="22" t="s">
        <v>2111</v>
      </c>
      <c r="E1019" s="22" t="s">
        <v>2112</v>
      </c>
      <c r="F1019" s="22" t="s">
        <v>57</v>
      </c>
      <c r="G1019" s="22" t="s">
        <v>420</v>
      </c>
      <c r="H1019" s="22" t="s">
        <v>10</v>
      </c>
      <c r="I1019" s="30">
        <v>58.0692541482831</v>
      </c>
      <c r="J1019" s="30">
        <v>58.03</v>
      </c>
      <c r="K1019" s="22" t="s">
        <v>48</v>
      </c>
      <c r="L1019" s="66" t="s">
        <v>50</v>
      </c>
      <c r="M1019" s="67" t="s">
        <v>50</v>
      </c>
      <c r="N1019" s="65" t="s">
        <v>51</v>
      </c>
      <c r="O1019" s="68" t="s">
        <v>52</v>
      </c>
      <c r="P1019" s="69"/>
      <c r="Q1019" s="74"/>
      <c r="R1019" s="77"/>
      <c r="S1019" s="75"/>
      <c r="T1019" s="78"/>
      <c r="U1019" s="77"/>
      <c r="V1019" s="28">
        <v>1.782904396</v>
      </c>
      <c r="W1019" s="29">
        <v>37800</v>
      </c>
      <c r="X1019" s="26"/>
      <c r="Y1019" s="46"/>
      <c r="Z1019" s="25"/>
      <c r="AA1019" s="43"/>
      <c r="AB1019" s="91">
        <f t="shared" si="30"/>
        <v>3150</v>
      </c>
      <c r="AC1019" s="38">
        <f t="shared" si="31"/>
        <v>2205</v>
      </c>
    </row>
    <row r="1020" ht="15" customHeight="1" spans="1:29">
      <c r="A1020" s="15">
        <v>1015</v>
      </c>
      <c r="B1020" s="15" t="s">
        <v>42</v>
      </c>
      <c r="C1020" s="15" t="s">
        <v>1910</v>
      </c>
      <c r="D1020" s="22" t="s">
        <v>2113</v>
      </c>
      <c r="E1020" s="22" t="s">
        <v>2114</v>
      </c>
      <c r="F1020" s="22" t="s">
        <v>57</v>
      </c>
      <c r="G1020" s="22" t="s">
        <v>420</v>
      </c>
      <c r="H1020" s="22" t="s">
        <v>10</v>
      </c>
      <c r="I1020" s="30">
        <v>58.0692541482831</v>
      </c>
      <c r="J1020" s="30">
        <v>58.03</v>
      </c>
      <c r="K1020" s="22" t="s">
        <v>48</v>
      </c>
      <c r="L1020" s="66" t="s">
        <v>50</v>
      </c>
      <c r="M1020" s="67" t="s">
        <v>50</v>
      </c>
      <c r="N1020" s="65" t="s">
        <v>51</v>
      </c>
      <c r="O1020" s="68" t="s">
        <v>52</v>
      </c>
      <c r="P1020" s="69"/>
      <c r="Q1020" s="74"/>
      <c r="R1020" s="77"/>
      <c r="S1020" s="75"/>
      <c r="T1020" s="78"/>
      <c r="U1020" s="77"/>
      <c r="V1020" s="28">
        <v>1.782904396</v>
      </c>
      <c r="W1020" s="29">
        <v>37800</v>
      </c>
      <c r="X1020" s="26"/>
      <c r="Y1020" s="46"/>
      <c r="Z1020" s="25"/>
      <c r="AA1020" s="43"/>
      <c r="AB1020" s="91">
        <f t="shared" si="30"/>
        <v>3150</v>
      </c>
      <c r="AC1020" s="38">
        <f t="shared" si="31"/>
        <v>2205</v>
      </c>
    </row>
    <row r="1021" ht="15" customHeight="1" spans="1:29">
      <c r="A1021" s="15">
        <v>1016</v>
      </c>
      <c r="B1021" s="15" t="s">
        <v>42</v>
      </c>
      <c r="C1021" s="15" t="s">
        <v>1910</v>
      </c>
      <c r="D1021" s="22" t="s">
        <v>2115</v>
      </c>
      <c r="E1021" s="22" t="s">
        <v>2116</v>
      </c>
      <c r="F1021" s="22" t="s">
        <v>57</v>
      </c>
      <c r="G1021" s="22" t="s">
        <v>420</v>
      </c>
      <c r="H1021" s="22" t="s">
        <v>10</v>
      </c>
      <c r="I1021" s="30">
        <v>58.0692541482831</v>
      </c>
      <c r="J1021" s="30">
        <v>58.03</v>
      </c>
      <c r="K1021" s="22" t="s">
        <v>48</v>
      </c>
      <c r="L1021" s="66" t="s">
        <v>50</v>
      </c>
      <c r="M1021" s="67" t="s">
        <v>50</v>
      </c>
      <c r="N1021" s="65" t="s">
        <v>51</v>
      </c>
      <c r="O1021" s="68" t="s">
        <v>52</v>
      </c>
      <c r="P1021" s="69"/>
      <c r="Q1021" s="74"/>
      <c r="R1021" s="77"/>
      <c r="S1021" s="75"/>
      <c r="T1021" s="78"/>
      <c r="U1021" s="77"/>
      <c r="V1021" s="28">
        <v>1.782904396</v>
      </c>
      <c r="W1021" s="29">
        <v>37800</v>
      </c>
      <c r="X1021" s="26"/>
      <c r="Y1021" s="46"/>
      <c r="Z1021" s="25"/>
      <c r="AA1021" s="43"/>
      <c r="AB1021" s="91">
        <f t="shared" si="30"/>
        <v>3150</v>
      </c>
      <c r="AC1021" s="38">
        <f t="shared" si="31"/>
        <v>2205</v>
      </c>
    </row>
    <row r="1022" ht="15" customHeight="1" spans="1:32">
      <c r="A1022" s="15">
        <v>1017</v>
      </c>
      <c r="B1022" s="15" t="s">
        <v>42</v>
      </c>
      <c r="C1022" s="15" t="s">
        <v>1910</v>
      </c>
      <c r="D1022" s="22" t="s">
        <v>2117</v>
      </c>
      <c r="E1022" s="22" t="s">
        <v>2118</v>
      </c>
      <c r="F1022" s="22" t="s">
        <v>71</v>
      </c>
      <c r="G1022" s="22" t="s">
        <v>429</v>
      </c>
      <c r="H1022" s="22" t="s">
        <v>38</v>
      </c>
      <c r="I1022" s="30">
        <v>48.7826221705352</v>
      </c>
      <c r="J1022" s="30">
        <v>48.75</v>
      </c>
      <c r="K1022" s="22" t="s">
        <v>48</v>
      </c>
      <c r="L1022" s="66" t="s">
        <v>50</v>
      </c>
      <c r="M1022" s="67" t="s">
        <v>50</v>
      </c>
      <c r="N1022" s="65" t="s">
        <v>51</v>
      </c>
      <c r="O1022" s="68" t="s">
        <v>52</v>
      </c>
      <c r="P1022" s="69"/>
      <c r="Q1022" s="74"/>
      <c r="R1022" s="77"/>
      <c r="S1022" s="75"/>
      <c r="T1022" s="78"/>
      <c r="U1022" s="77"/>
      <c r="V1022" s="28">
        <v>1.7281977383216</v>
      </c>
      <c r="W1022" s="29">
        <v>30800</v>
      </c>
      <c r="X1022" s="26"/>
      <c r="Y1022" s="46"/>
      <c r="Z1022" s="25"/>
      <c r="AA1022" s="43"/>
      <c r="AB1022" s="91">
        <f t="shared" si="30"/>
        <v>2566.66666666667</v>
      </c>
      <c r="AC1022" s="38">
        <f t="shared" si="31"/>
        <v>1796.66666666667</v>
      </c>
      <c r="AE1022" s="1"/>
      <c r="AF1022" s="1"/>
    </row>
    <row r="1023" s="1" customFormat="1" ht="15" customHeight="1" spans="1:29">
      <c r="A1023" s="15">
        <v>1018</v>
      </c>
      <c r="B1023" s="15" t="s">
        <v>42</v>
      </c>
      <c r="C1023" s="15" t="s">
        <v>2119</v>
      </c>
      <c r="D1023" s="22" t="s">
        <v>2120</v>
      </c>
      <c r="E1023" s="22" t="s">
        <v>2121</v>
      </c>
      <c r="F1023" s="22" t="s">
        <v>46</v>
      </c>
      <c r="G1023" s="22" t="s">
        <v>47</v>
      </c>
      <c r="H1023" s="22" t="s">
        <v>7</v>
      </c>
      <c r="I1023" s="30">
        <v>89.9753220729491</v>
      </c>
      <c r="J1023" s="30">
        <v>89.53</v>
      </c>
      <c r="K1023" s="22" t="s">
        <v>48</v>
      </c>
      <c r="L1023" s="66" t="s">
        <v>91</v>
      </c>
      <c r="M1023" s="67" t="s">
        <v>50</v>
      </c>
      <c r="N1023" s="65" t="s">
        <v>51</v>
      </c>
      <c r="O1023" s="68" t="s">
        <v>52</v>
      </c>
      <c r="P1023" s="69"/>
      <c r="Q1023" s="74"/>
      <c r="R1023" s="77"/>
      <c r="S1023" s="75"/>
      <c r="T1023" s="78"/>
      <c r="U1023" s="77"/>
      <c r="V1023" s="28">
        <v>1.77781121682965</v>
      </c>
      <c r="W1023" s="29">
        <v>58100</v>
      </c>
      <c r="X1023" s="26"/>
      <c r="Y1023" s="46"/>
      <c r="Z1023" s="25"/>
      <c r="AA1023" s="43"/>
      <c r="AB1023" s="91">
        <f t="shared" si="30"/>
        <v>4841.66666666667</v>
      </c>
      <c r="AC1023" s="38">
        <f t="shared" si="31"/>
        <v>3389.16666666667</v>
      </c>
    </row>
    <row r="1024" ht="15" customHeight="1" spans="1:29">
      <c r="A1024" s="15">
        <v>1019</v>
      </c>
      <c r="B1024" s="15" t="s">
        <v>42</v>
      </c>
      <c r="C1024" s="15" t="s">
        <v>2119</v>
      </c>
      <c r="D1024" s="22" t="s">
        <v>2122</v>
      </c>
      <c r="E1024" s="22" t="s">
        <v>2123</v>
      </c>
      <c r="F1024" s="22" t="s">
        <v>57</v>
      </c>
      <c r="G1024" s="22" t="s">
        <v>58</v>
      </c>
      <c r="H1024" s="22" t="s">
        <v>10</v>
      </c>
      <c r="I1024" s="30">
        <v>58.3779639635254</v>
      </c>
      <c r="J1024" s="30">
        <v>58.11</v>
      </c>
      <c r="K1024" s="22" t="s">
        <v>48</v>
      </c>
      <c r="L1024" s="66" t="s">
        <v>91</v>
      </c>
      <c r="M1024" s="67" t="s">
        <v>50</v>
      </c>
      <c r="N1024" s="65" t="s">
        <v>51</v>
      </c>
      <c r="O1024" s="68" t="s">
        <v>52</v>
      </c>
      <c r="P1024" s="69"/>
      <c r="Q1024" s="74"/>
      <c r="R1024" s="77"/>
      <c r="S1024" s="75"/>
      <c r="T1024" s="78"/>
      <c r="U1024" s="77"/>
      <c r="V1024" s="28">
        <v>1.74710647384</v>
      </c>
      <c r="W1024" s="29">
        <v>37100</v>
      </c>
      <c r="X1024" s="26"/>
      <c r="Y1024" s="46"/>
      <c r="Z1024" s="25"/>
      <c r="AA1024" s="43"/>
      <c r="AB1024" s="91">
        <f t="shared" si="30"/>
        <v>3091.66666666667</v>
      </c>
      <c r="AC1024" s="38">
        <f t="shared" si="31"/>
        <v>2164.16666666667</v>
      </c>
    </row>
    <row r="1025" ht="15" customHeight="1" spans="1:29">
      <c r="A1025" s="15">
        <v>1020</v>
      </c>
      <c r="B1025" s="15" t="s">
        <v>42</v>
      </c>
      <c r="C1025" s="15" t="s">
        <v>2119</v>
      </c>
      <c r="D1025" s="22" t="s">
        <v>2124</v>
      </c>
      <c r="E1025" s="22" t="s">
        <v>2125</v>
      </c>
      <c r="F1025" s="22" t="s">
        <v>57</v>
      </c>
      <c r="G1025" s="22" t="s">
        <v>58</v>
      </c>
      <c r="H1025" s="22" t="s">
        <v>10</v>
      </c>
      <c r="I1025" s="30">
        <v>58.3779639635254</v>
      </c>
      <c r="J1025" s="30">
        <v>58.09</v>
      </c>
      <c r="K1025" s="22" t="s">
        <v>48</v>
      </c>
      <c r="L1025" s="66" t="s">
        <v>91</v>
      </c>
      <c r="M1025" s="67" t="s">
        <v>50</v>
      </c>
      <c r="N1025" s="65" t="s">
        <v>51</v>
      </c>
      <c r="O1025" s="68" t="s">
        <v>52</v>
      </c>
      <c r="P1025" s="69"/>
      <c r="Q1025" s="74"/>
      <c r="R1025" s="77"/>
      <c r="S1025" s="75"/>
      <c r="T1025" s="78"/>
      <c r="U1025" s="77"/>
      <c r="V1025" s="28">
        <v>1.7471414324</v>
      </c>
      <c r="W1025" s="29">
        <v>37000</v>
      </c>
      <c r="X1025" s="26"/>
      <c r="Y1025" s="46"/>
      <c r="Z1025" s="25"/>
      <c r="AA1025" s="43"/>
      <c r="AB1025" s="91">
        <f t="shared" si="30"/>
        <v>3083.33333333333</v>
      </c>
      <c r="AC1025" s="38">
        <f t="shared" si="31"/>
        <v>2158.33333333333</v>
      </c>
    </row>
    <row r="1026" ht="15" customHeight="1" spans="1:29">
      <c r="A1026" s="15">
        <v>1021</v>
      </c>
      <c r="B1026" s="15" t="s">
        <v>42</v>
      </c>
      <c r="C1026" s="15" t="s">
        <v>2119</v>
      </c>
      <c r="D1026" s="22" t="s">
        <v>2126</v>
      </c>
      <c r="E1026" s="22" t="s">
        <v>2127</v>
      </c>
      <c r="F1026" s="22" t="s">
        <v>57</v>
      </c>
      <c r="G1026" s="22" t="s">
        <v>58</v>
      </c>
      <c r="H1026" s="22" t="s">
        <v>10</v>
      </c>
      <c r="I1026" s="30">
        <v>58.3779639635254</v>
      </c>
      <c r="J1026" s="30">
        <v>58.09</v>
      </c>
      <c r="K1026" s="22" t="s">
        <v>48</v>
      </c>
      <c r="L1026" s="66" t="s">
        <v>91</v>
      </c>
      <c r="M1026" s="67" t="s">
        <v>50</v>
      </c>
      <c r="N1026" s="65" t="s">
        <v>51</v>
      </c>
      <c r="O1026" s="68" t="s">
        <v>52</v>
      </c>
      <c r="P1026" s="69"/>
      <c r="Q1026" s="74"/>
      <c r="R1026" s="77"/>
      <c r="S1026" s="75"/>
      <c r="T1026" s="78"/>
      <c r="U1026" s="77"/>
      <c r="V1026" s="28">
        <v>1.7471414324</v>
      </c>
      <c r="W1026" s="29">
        <v>37000</v>
      </c>
      <c r="X1026" s="26"/>
      <c r="Y1026" s="46"/>
      <c r="Z1026" s="25"/>
      <c r="AA1026" s="43"/>
      <c r="AB1026" s="91">
        <f t="shared" si="30"/>
        <v>3083.33333333333</v>
      </c>
      <c r="AC1026" s="38">
        <f t="shared" si="31"/>
        <v>2158.33333333333</v>
      </c>
    </row>
    <row r="1027" ht="15" customHeight="1" spans="1:29">
      <c r="A1027" s="15">
        <v>1022</v>
      </c>
      <c r="B1027" s="15" t="s">
        <v>42</v>
      </c>
      <c r="C1027" s="15" t="s">
        <v>2119</v>
      </c>
      <c r="D1027" s="22" t="s">
        <v>2128</v>
      </c>
      <c r="E1027" s="22" t="s">
        <v>2129</v>
      </c>
      <c r="F1027" s="22" t="s">
        <v>57</v>
      </c>
      <c r="G1027" s="22" t="s">
        <v>58</v>
      </c>
      <c r="H1027" s="22" t="s">
        <v>10</v>
      </c>
      <c r="I1027" s="30">
        <v>58.3779639635254</v>
      </c>
      <c r="J1027" s="30">
        <v>58.11</v>
      </c>
      <c r="K1027" s="22" t="s">
        <v>48</v>
      </c>
      <c r="L1027" s="66" t="s">
        <v>91</v>
      </c>
      <c r="M1027" s="67" t="s">
        <v>50</v>
      </c>
      <c r="N1027" s="65" t="s">
        <v>51</v>
      </c>
      <c r="O1027" s="68" t="s">
        <v>52</v>
      </c>
      <c r="P1027" s="69"/>
      <c r="Q1027" s="74"/>
      <c r="R1027" s="77"/>
      <c r="S1027" s="75"/>
      <c r="T1027" s="78"/>
      <c r="U1027" s="77"/>
      <c r="V1027" s="28">
        <v>1.74710647384</v>
      </c>
      <c r="W1027" s="29">
        <v>37100</v>
      </c>
      <c r="X1027" s="26"/>
      <c r="Y1027" s="46"/>
      <c r="Z1027" s="25"/>
      <c r="AA1027" s="43"/>
      <c r="AB1027" s="91">
        <f t="shared" si="30"/>
        <v>3091.66666666667</v>
      </c>
      <c r="AC1027" s="38">
        <f t="shared" si="31"/>
        <v>2164.16666666667</v>
      </c>
    </row>
    <row r="1028" ht="15" customHeight="1" spans="1:32">
      <c r="A1028" s="15">
        <v>1023</v>
      </c>
      <c r="B1028" s="15" t="s">
        <v>42</v>
      </c>
      <c r="C1028" s="15" t="s">
        <v>2119</v>
      </c>
      <c r="D1028" s="22" t="s">
        <v>2130</v>
      </c>
      <c r="E1028" s="22" t="s">
        <v>2131</v>
      </c>
      <c r="F1028" s="22" t="s">
        <v>71</v>
      </c>
      <c r="G1028" s="22" t="s">
        <v>47</v>
      </c>
      <c r="H1028" s="22" t="s">
        <v>7</v>
      </c>
      <c r="I1028" s="30">
        <v>89.9753220729491</v>
      </c>
      <c r="J1028" s="30">
        <v>89.53</v>
      </c>
      <c r="K1028" s="22" t="s">
        <v>48</v>
      </c>
      <c r="L1028" s="66" t="s">
        <v>91</v>
      </c>
      <c r="M1028" s="67" t="s">
        <v>50</v>
      </c>
      <c r="N1028" s="65" t="s">
        <v>51</v>
      </c>
      <c r="O1028" s="68" t="s">
        <v>52</v>
      </c>
      <c r="P1028" s="69"/>
      <c r="Q1028" s="74"/>
      <c r="R1028" s="77"/>
      <c r="S1028" s="75"/>
      <c r="T1028" s="78"/>
      <c r="U1028" s="77"/>
      <c r="V1028" s="28">
        <v>1.70809312989515</v>
      </c>
      <c r="W1028" s="29">
        <v>55800</v>
      </c>
      <c r="X1028" s="26"/>
      <c r="Y1028" s="46"/>
      <c r="Z1028" s="25"/>
      <c r="AA1028" s="43"/>
      <c r="AB1028" s="91">
        <f t="shared" si="30"/>
        <v>4650</v>
      </c>
      <c r="AC1028" s="38">
        <f t="shared" si="31"/>
        <v>3255</v>
      </c>
      <c r="AE1028" s="1"/>
      <c r="AF1028" s="1"/>
    </row>
    <row r="1029" ht="15" customHeight="1" spans="1:32">
      <c r="A1029" s="15">
        <v>1024</v>
      </c>
      <c r="B1029" s="15" t="s">
        <v>42</v>
      </c>
      <c r="C1029" s="15" t="s">
        <v>2119</v>
      </c>
      <c r="D1029" s="22" t="s">
        <v>2132</v>
      </c>
      <c r="E1029" s="22" t="s">
        <v>2133</v>
      </c>
      <c r="F1029" s="22" t="s">
        <v>46</v>
      </c>
      <c r="G1029" s="22" t="s">
        <v>47</v>
      </c>
      <c r="H1029" s="22" t="s">
        <v>7</v>
      </c>
      <c r="I1029" s="30">
        <v>89.9753220729491</v>
      </c>
      <c r="J1029" s="30">
        <v>89.53</v>
      </c>
      <c r="K1029" s="22" t="s">
        <v>48</v>
      </c>
      <c r="L1029" s="66" t="s">
        <v>108</v>
      </c>
      <c r="M1029" s="67" t="s">
        <v>50</v>
      </c>
      <c r="N1029" s="65" t="s">
        <v>51</v>
      </c>
      <c r="O1029" s="68" t="s">
        <v>52</v>
      </c>
      <c r="P1029" s="69"/>
      <c r="Q1029" s="74"/>
      <c r="R1029" s="77"/>
      <c r="S1029" s="75"/>
      <c r="T1029" s="78"/>
      <c r="U1029" s="77"/>
      <c r="V1029" s="28">
        <v>1.77781121682965</v>
      </c>
      <c r="W1029" s="29">
        <v>58100</v>
      </c>
      <c r="X1029" s="26"/>
      <c r="Y1029" s="46"/>
      <c r="Z1029" s="25"/>
      <c r="AA1029" s="43"/>
      <c r="AB1029" s="91">
        <f t="shared" si="30"/>
        <v>4841.66666666667</v>
      </c>
      <c r="AC1029" s="38">
        <f t="shared" si="31"/>
        <v>3389.16666666667</v>
      </c>
      <c r="AE1029" s="1"/>
      <c r="AF1029" s="1"/>
    </row>
    <row r="1030" ht="15" customHeight="1" spans="1:29">
      <c r="A1030" s="15">
        <v>1025</v>
      </c>
      <c r="B1030" s="15" t="s">
        <v>42</v>
      </c>
      <c r="C1030" s="15" t="s">
        <v>2119</v>
      </c>
      <c r="D1030" s="22" t="s">
        <v>2134</v>
      </c>
      <c r="E1030" s="22" t="s">
        <v>2135</v>
      </c>
      <c r="F1030" s="22" t="s">
        <v>57</v>
      </c>
      <c r="G1030" s="22" t="s">
        <v>58</v>
      </c>
      <c r="H1030" s="22" t="s">
        <v>10</v>
      </c>
      <c r="I1030" s="30">
        <v>58.3779639635254</v>
      </c>
      <c r="J1030" s="30">
        <v>58.11</v>
      </c>
      <c r="K1030" s="22" t="s">
        <v>48</v>
      </c>
      <c r="L1030" s="66" t="s">
        <v>108</v>
      </c>
      <c r="M1030" s="67" t="s">
        <v>50</v>
      </c>
      <c r="N1030" s="65" t="s">
        <v>51</v>
      </c>
      <c r="O1030" s="68" t="s">
        <v>52</v>
      </c>
      <c r="P1030" s="69"/>
      <c r="Q1030" s="74"/>
      <c r="R1030" s="77"/>
      <c r="S1030" s="75"/>
      <c r="T1030" s="78"/>
      <c r="U1030" s="77"/>
      <c r="V1030" s="28">
        <v>1.74710647384</v>
      </c>
      <c r="W1030" s="29">
        <v>37100</v>
      </c>
      <c r="X1030" s="26"/>
      <c r="Y1030" s="46"/>
      <c r="Z1030" s="25"/>
      <c r="AA1030" s="43"/>
      <c r="AB1030" s="91">
        <f t="shared" si="30"/>
        <v>3091.66666666667</v>
      </c>
      <c r="AC1030" s="38">
        <f t="shared" si="31"/>
        <v>2164.16666666667</v>
      </c>
    </row>
    <row r="1031" ht="15" customHeight="1" spans="1:29">
      <c r="A1031" s="15">
        <v>1026</v>
      </c>
      <c r="B1031" s="15" t="s">
        <v>42</v>
      </c>
      <c r="C1031" s="15" t="s">
        <v>2119</v>
      </c>
      <c r="D1031" s="22" t="s">
        <v>2136</v>
      </c>
      <c r="E1031" s="22" t="s">
        <v>2137</v>
      </c>
      <c r="F1031" s="22" t="s">
        <v>57</v>
      </c>
      <c r="G1031" s="22" t="s">
        <v>58</v>
      </c>
      <c r="H1031" s="22" t="s">
        <v>10</v>
      </c>
      <c r="I1031" s="30">
        <v>58.3779639635254</v>
      </c>
      <c r="J1031" s="30">
        <v>58.09</v>
      </c>
      <c r="K1031" s="22" t="s">
        <v>48</v>
      </c>
      <c r="L1031" s="66" t="s">
        <v>108</v>
      </c>
      <c r="M1031" s="67" t="s">
        <v>50</v>
      </c>
      <c r="N1031" s="65" t="s">
        <v>51</v>
      </c>
      <c r="O1031" s="68" t="s">
        <v>52</v>
      </c>
      <c r="P1031" s="69"/>
      <c r="Q1031" s="74"/>
      <c r="R1031" s="77"/>
      <c r="S1031" s="75"/>
      <c r="T1031" s="78"/>
      <c r="U1031" s="77"/>
      <c r="V1031" s="28">
        <v>1.7471414324</v>
      </c>
      <c r="W1031" s="29">
        <v>37000</v>
      </c>
      <c r="X1031" s="26"/>
      <c r="Y1031" s="46"/>
      <c r="Z1031" s="25"/>
      <c r="AA1031" s="43"/>
      <c r="AB1031" s="91">
        <f t="shared" ref="AB1031:AB1094" si="32">W1031/12</f>
        <v>3083.33333333333</v>
      </c>
      <c r="AC1031" s="38">
        <f t="shared" ref="AC1031:AC1094" si="33">AB1031*0.7</f>
        <v>2158.33333333333</v>
      </c>
    </row>
    <row r="1032" ht="15" customHeight="1" spans="1:29">
      <c r="A1032" s="15">
        <v>1027</v>
      </c>
      <c r="B1032" s="15" t="s">
        <v>42</v>
      </c>
      <c r="C1032" s="15" t="s">
        <v>2119</v>
      </c>
      <c r="D1032" s="22" t="s">
        <v>2138</v>
      </c>
      <c r="E1032" s="22" t="s">
        <v>2139</v>
      </c>
      <c r="F1032" s="22" t="s">
        <v>57</v>
      </c>
      <c r="G1032" s="22" t="s">
        <v>58</v>
      </c>
      <c r="H1032" s="22" t="s">
        <v>10</v>
      </c>
      <c r="I1032" s="30">
        <v>58.3779639635254</v>
      </c>
      <c r="J1032" s="30">
        <v>58.09</v>
      </c>
      <c r="K1032" s="22" t="s">
        <v>48</v>
      </c>
      <c r="L1032" s="66" t="s">
        <v>108</v>
      </c>
      <c r="M1032" s="67" t="s">
        <v>50</v>
      </c>
      <c r="N1032" s="65" t="s">
        <v>51</v>
      </c>
      <c r="O1032" s="68" t="s">
        <v>52</v>
      </c>
      <c r="P1032" s="69"/>
      <c r="Q1032" s="74"/>
      <c r="R1032" s="77"/>
      <c r="S1032" s="75"/>
      <c r="T1032" s="78"/>
      <c r="U1032" s="77"/>
      <c r="V1032" s="28">
        <v>1.7471414324</v>
      </c>
      <c r="W1032" s="29">
        <v>37000</v>
      </c>
      <c r="X1032" s="26"/>
      <c r="Y1032" s="46"/>
      <c r="Z1032" s="25"/>
      <c r="AA1032" s="43"/>
      <c r="AB1032" s="91">
        <f t="shared" si="32"/>
        <v>3083.33333333333</v>
      </c>
      <c r="AC1032" s="38">
        <f t="shared" si="33"/>
        <v>2158.33333333333</v>
      </c>
    </row>
    <row r="1033" ht="15" customHeight="1" spans="1:29">
      <c r="A1033" s="15">
        <v>1028</v>
      </c>
      <c r="B1033" s="15" t="s">
        <v>42</v>
      </c>
      <c r="C1033" s="15" t="s">
        <v>2119</v>
      </c>
      <c r="D1033" s="22" t="s">
        <v>2140</v>
      </c>
      <c r="E1033" s="22" t="s">
        <v>2141</v>
      </c>
      <c r="F1033" s="22" t="s">
        <v>57</v>
      </c>
      <c r="G1033" s="22" t="s">
        <v>58</v>
      </c>
      <c r="H1033" s="22" t="s">
        <v>10</v>
      </c>
      <c r="I1033" s="30">
        <v>58.3779639635254</v>
      </c>
      <c r="J1033" s="30">
        <v>58.11</v>
      </c>
      <c r="K1033" s="22" t="s">
        <v>48</v>
      </c>
      <c r="L1033" s="66" t="s">
        <v>108</v>
      </c>
      <c r="M1033" s="67" t="s">
        <v>50</v>
      </c>
      <c r="N1033" s="65" t="s">
        <v>51</v>
      </c>
      <c r="O1033" s="68" t="s">
        <v>52</v>
      </c>
      <c r="P1033" s="69"/>
      <c r="Q1033" s="74"/>
      <c r="R1033" s="77"/>
      <c r="S1033" s="75"/>
      <c r="T1033" s="78"/>
      <c r="U1033" s="77"/>
      <c r="V1033" s="28">
        <v>1.74710647384</v>
      </c>
      <c r="W1033" s="29">
        <v>37100</v>
      </c>
      <c r="X1033" s="26"/>
      <c r="Y1033" s="46"/>
      <c r="Z1033" s="25"/>
      <c r="AA1033" s="43"/>
      <c r="AB1033" s="91">
        <f t="shared" si="32"/>
        <v>3091.66666666667</v>
      </c>
      <c r="AC1033" s="38">
        <f t="shared" si="33"/>
        <v>2164.16666666667</v>
      </c>
    </row>
    <row r="1034" ht="15" customHeight="1" spans="1:32">
      <c r="A1034" s="15">
        <v>1029</v>
      </c>
      <c r="B1034" s="15" t="s">
        <v>42</v>
      </c>
      <c r="C1034" s="15" t="s">
        <v>2119</v>
      </c>
      <c r="D1034" s="22" t="s">
        <v>2142</v>
      </c>
      <c r="E1034" s="22" t="s">
        <v>2143</v>
      </c>
      <c r="F1034" s="22" t="s">
        <v>71</v>
      </c>
      <c r="G1034" s="22" t="s">
        <v>47</v>
      </c>
      <c r="H1034" s="22" t="s">
        <v>7</v>
      </c>
      <c r="I1034" s="30">
        <v>89.9753220729491</v>
      </c>
      <c r="J1034" s="30">
        <v>89.53</v>
      </c>
      <c r="K1034" s="22" t="s">
        <v>48</v>
      </c>
      <c r="L1034" s="66" t="s">
        <v>108</v>
      </c>
      <c r="M1034" s="67" t="s">
        <v>50</v>
      </c>
      <c r="N1034" s="65" t="s">
        <v>51</v>
      </c>
      <c r="O1034" s="68" t="s">
        <v>52</v>
      </c>
      <c r="P1034" s="69"/>
      <c r="Q1034" s="74"/>
      <c r="R1034" s="77"/>
      <c r="S1034" s="75"/>
      <c r="T1034" s="78"/>
      <c r="U1034" s="77"/>
      <c r="V1034" s="28">
        <v>1.70809312989515</v>
      </c>
      <c r="W1034" s="29">
        <v>55800</v>
      </c>
      <c r="X1034" s="26"/>
      <c r="Y1034" s="46"/>
      <c r="Z1034" s="25"/>
      <c r="AA1034" s="43"/>
      <c r="AB1034" s="91">
        <f t="shared" si="32"/>
        <v>4650</v>
      </c>
      <c r="AC1034" s="38">
        <f t="shared" si="33"/>
        <v>3255</v>
      </c>
      <c r="AE1034" s="1"/>
      <c r="AF1034" s="1"/>
    </row>
    <row r="1035" ht="15" customHeight="1" spans="1:32">
      <c r="A1035" s="15">
        <v>1030</v>
      </c>
      <c r="B1035" s="15" t="s">
        <v>42</v>
      </c>
      <c r="C1035" s="15" t="s">
        <v>2119</v>
      </c>
      <c r="D1035" s="22" t="s">
        <v>2144</v>
      </c>
      <c r="E1035" s="22" t="s">
        <v>2145</v>
      </c>
      <c r="F1035" s="22" t="s">
        <v>46</v>
      </c>
      <c r="G1035" s="22" t="s">
        <v>47</v>
      </c>
      <c r="H1035" s="22" t="s">
        <v>7</v>
      </c>
      <c r="I1035" s="30">
        <v>89.9753220729491</v>
      </c>
      <c r="J1035" s="30">
        <v>89.53</v>
      </c>
      <c r="K1035" s="22" t="s">
        <v>48</v>
      </c>
      <c r="L1035" s="66" t="s">
        <v>125</v>
      </c>
      <c r="M1035" s="67" t="s">
        <v>50</v>
      </c>
      <c r="N1035" s="65" t="s">
        <v>51</v>
      </c>
      <c r="O1035" s="68" t="s">
        <v>52</v>
      </c>
      <c r="P1035" s="69"/>
      <c r="Q1035" s="74"/>
      <c r="R1035" s="77"/>
      <c r="S1035" s="75"/>
      <c r="T1035" s="78"/>
      <c r="U1035" s="77"/>
      <c r="V1035" s="28">
        <v>1.77781121682965</v>
      </c>
      <c r="W1035" s="29">
        <v>58100</v>
      </c>
      <c r="X1035" s="26"/>
      <c r="Y1035" s="46"/>
      <c r="Z1035" s="25"/>
      <c r="AA1035" s="43"/>
      <c r="AB1035" s="91">
        <f t="shared" si="32"/>
        <v>4841.66666666667</v>
      </c>
      <c r="AC1035" s="38">
        <f t="shared" si="33"/>
        <v>3389.16666666667</v>
      </c>
      <c r="AE1035" s="1"/>
      <c r="AF1035" s="1"/>
    </row>
    <row r="1036" ht="15" customHeight="1" spans="1:29">
      <c r="A1036" s="15">
        <v>1031</v>
      </c>
      <c r="B1036" s="15" t="s">
        <v>42</v>
      </c>
      <c r="C1036" s="15" t="s">
        <v>2119</v>
      </c>
      <c r="D1036" s="22" t="s">
        <v>2146</v>
      </c>
      <c r="E1036" s="22" t="s">
        <v>2147</v>
      </c>
      <c r="F1036" s="22" t="s">
        <v>57</v>
      </c>
      <c r="G1036" s="22" t="s">
        <v>58</v>
      </c>
      <c r="H1036" s="22" t="s">
        <v>10</v>
      </c>
      <c r="I1036" s="30">
        <v>58.3779639635254</v>
      </c>
      <c r="J1036" s="30">
        <v>58.11</v>
      </c>
      <c r="K1036" s="22" t="s">
        <v>48</v>
      </c>
      <c r="L1036" s="66" t="s">
        <v>125</v>
      </c>
      <c r="M1036" s="67" t="s">
        <v>50</v>
      </c>
      <c r="N1036" s="65" t="s">
        <v>51</v>
      </c>
      <c r="O1036" s="68" t="s">
        <v>52</v>
      </c>
      <c r="P1036" s="69"/>
      <c r="Q1036" s="74"/>
      <c r="R1036" s="77"/>
      <c r="S1036" s="75"/>
      <c r="T1036" s="78"/>
      <c r="U1036" s="77"/>
      <c r="V1036" s="28">
        <v>1.74710647384</v>
      </c>
      <c r="W1036" s="29">
        <v>37100</v>
      </c>
      <c r="X1036" s="26"/>
      <c r="Y1036" s="46"/>
      <c r="Z1036" s="25"/>
      <c r="AA1036" s="43"/>
      <c r="AB1036" s="91">
        <f t="shared" si="32"/>
        <v>3091.66666666667</v>
      </c>
      <c r="AC1036" s="38">
        <f t="shared" si="33"/>
        <v>2164.16666666667</v>
      </c>
    </row>
    <row r="1037" ht="15" customHeight="1" spans="1:29">
      <c r="A1037" s="15">
        <v>1032</v>
      </c>
      <c r="B1037" s="15" t="s">
        <v>42</v>
      </c>
      <c r="C1037" s="15" t="s">
        <v>2119</v>
      </c>
      <c r="D1037" s="22" t="s">
        <v>2148</v>
      </c>
      <c r="E1037" s="22" t="s">
        <v>2149</v>
      </c>
      <c r="F1037" s="22" t="s">
        <v>57</v>
      </c>
      <c r="G1037" s="22" t="s">
        <v>58</v>
      </c>
      <c r="H1037" s="22" t="s">
        <v>10</v>
      </c>
      <c r="I1037" s="30">
        <v>58.3779639635254</v>
      </c>
      <c r="J1037" s="30">
        <v>58.09</v>
      </c>
      <c r="K1037" s="22" t="s">
        <v>48</v>
      </c>
      <c r="L1037" s="66" t="s">
        <v>125</v>
      </c>
      <c r="M1037" s="67" t="s">
        <v>50</v>
      </c>
      <c r="N1037" s="65" t="s">
        <v>51</v>
      </c>
      <c r="O1037" s="68" t="s">
        <v>52</v>
      </c>
      <c r="P1037" s="69"/>
      <c r="Q1037" s="74"/>
      <c r="R1037" s="77"/>
      <c r="S1037" s="75"/>
      <c r="T1037" s="78"/>
      <c r="U1037" s="77"/>
      <c r="V1037" s="28">
        <v>1.7471414324</v>
      </c>
      <c r="W1037" s="29">
        <v>37000</v>
      </c>
      <c r="X1037" s="26"/>
      <c r="Y1037" s="46"/>
      <c r="Z1037" s="25"/>
      <c r="AA1037" s="43"/>
      <c r="AB1037" s="91">
        <f t="shared" si="32"/>
        <v>3083.33333333333</v>
      </c>
      <c r="AC1037" s="38">
        <f t="shared" si="33"/>
        <v>2158.33333333333</v>
      </c>
    </row>
    <row r="1038" ht="15" customHeight="1" spans="1:29">
      <c r="A1038" s="15">
        <v>1033</v>
      </c>
      <c r="B1038" s="15" t="s">
        <v>42</v>
      </c>
      <c r="C1038" s="15" t="s">
        <v>2119</v>
      </c>
      <c r="D1038" s="22" t="s">
        <v>2150</v>
      </c>
      <c r="E1038" s="22" t="s">
        <v>2151</v>
      </c>
      <c r="F1038" s="22" t="s">
        <v>57</v>
      </c>
      <c r="G1038" s="22" t="s">
        <v>58</v>
      </c>
      <c r="H1038" s="22" t="s">
        <v>10</v>
      </c>
      <c r="I1038" s="30">
        <v>58.3779639635254</v>
      </c>
      <c r="J1038" s="30">
        <v>58.09</v>
      </c>
      <c r="K1038" s="22" t="s">
        <v>48</v>
      </c>
      <c r="L1038" s="66" t="s">
        <v>125</v>
      </c>
      <c r="M1038" s="67" t="s">
        <v>50</v>
      </c>
      <c r="N1038" s="65" t="s">
        <v>51</v>
      </c>
      <c r="O1038" s="68" t="s">
        <v>52</v>
      </c>
      <c r="P1038" s="69"/>
      <c r="Q1038" s="74"/>
      <c r="R1038" s="77"/>
      <c r="S1038" s="75"/>
      <c r="T1038" s="78"/>
      <c r="U1038" s="77"/>
      <c r="V1038" s="28">
        <v>1.7471414324</v>
      </c>
      <c r="W1038" s="29">
        <v>37000</v>
      </c>
      <c r="X1038" s="26"/>
      <c r="Y1038" s="46"/>
      <c r="Z1038" s="25"/>
      <c r="AA1038" s="43"/>
      <c r="AB1038" s="91">
        <f t="shared" si="32"/>
        <v>3083.33333333333</v>
      </c>
      <c r="AC1038" s="38">
        <f t="shared" si="33"/>
        <v>2158.33333333333</v>
      </c>
    </row>
    <row r="1039" ht="15" customHeight="1" spans="1:29">
      <c r="A1039" s="15">
        <v>1034</v>
      </c>
      <c r="B1039" s="15" t="s">
        <v>42</v>
      </c>
      <c r="C1039" s="15" t="s">
        <v>2119</v>
      </c>
      <c r="D1039" s="22" t="s">
        <v>2152</v>
      </c>
      <c r="E1039" s="22" t="s">
        <v>2153</v>
      </c>
      <c r="F1039" s="22" t="s">
        <v>57</v>
      </c>
      <c r="G1039" s="22" t="s">
        <v>58</v>
      </c>
      <c r="H1039" s="22" t="s">
        <v>10</v>
      </c>
      <c r="I1039" s="30">
        <v>58.3779639635254</v>
      </c>
      <c r="J1039" s="30">
        <v>58.11</v>
      </c>
      <c r="K1039" s="22" t="s">
        <v>48</v>
      </c>
      <c r="L1039" s="66" t="s">
        <v>125</v>
      </c>
      <c r="M1039" s="67" t="s">
        <v>50</v>
      </c>
      <c r="N1039" s="65" t="s">
        <v>51</v>
      </c>
      <c r="O1039" s="68" t="s">
        <v>52</v>
      </c>
      <c r="P1039" s="69"/>
      <c r="Q1039" s="74"/>
      <c r="R1039" s="77"/>
      <c r="S1039" s="75"/>
      <c r="T1039" s="78"/>
      <c r="U1039" s="77"/>
      <c r="V1039" s="28">
        <v>1.74710647384</v>
      </c>
      <c r="W1039" s="29">
        <v>37100</v>
      </c>
      <c r="X1039" s="26"/>
      <c r="Y1039" s="46"/>
      <c r="Z1039" s="25"/>
      <c r="AA1039" s="43"/>
      <c r="AB1039" s="91">
        <f t="shared" si="32"/>
        <v>3091.66666666667</v>
      </c>
      <c r="AC1039" s="38">
        <f t="shared" si="33"/>
        <v>2164.16666666667</v>
      </c>
    </row>
    <row r="1040" ht="15" customHeight="1" spans="1:32">
      <c r="A1040" s="15">
        <v>1035</v>
      </c>
      <c r="B1040" s="15" t="s">
        <v>42</v>
      </c>
      <c r="C1040" s="15" t="s">
        <v>2119</v>
      </c>
      <c r="D1040" s="22" t="s">
        <v>2154</v>
      </c>
      <c r="E1040" s="22" t="s">
        <v>2155</v>
      </c>
      <c r="F1040" s="22" t="s">
        <v>71</v>
      </c>
      <c r="G1040" s="22" t="s">
        <v>47</v>
      </c>
      <c r="H1040" s="22" t="s">
        <v>7</v>
      </c>
      <c r="I1040" s="30">
        <v>89.9753220729491</v>
      </c>
      <c r="J1040" s="30">
        <v>89.53</v>
      </c>
      <c r="K1040" s="22" t="s">
        <v>48</v>
      </c>
      <c r="L1040" s="66" t="s">
        <v>125</v>
      </c>
      <c r="M1040" s="67" t="s">
        <v>50</v>
      </c>
      <c r="N1040" s="65" t="s">
        <v>51</v>
      </c>
      <c r="O1040" s="68" t="s">
        <v>52</v>
      </c>
      <c r="P1040" s="69"/>
      <c r="Q1040" s="74"/>
      <c r="R1040" s="77"/>
      <c r="S1040" s="75"/>
      <c r="T1040" s="78"/>
      <c r="U1040" s="77"/>
      <c r="V1040" s="28">
        <v>1.70809312989515</v>
      </c>
      <c r="W1040" s="29">
        <v>55800</v>
      </c>
      <c r="X1040" s="26"/>
      <c r="Y1040" s="46"/>
      <c r="Z1040" s="25"/>
      <c r="AA1040" s="43"/>
      <c r="AB1040" s="91">
        <f t="shared" si="32"/>
        <v>4650</v>
      </c>
      <c r="AC1040" s="38">
        <f t="shared" si="33"/>
        <v>3255</v>
      </c>
      <c r="AE1040" s="1"/>
      <c r="AF1040" s="1"/>
    </row>
    <row r="1041" ht="15" customHeight="1" spans="1:32">
      <c r="A1041" s="15">
        <v>1036</v>
      </c>
      <c r="B1041" s="15" t="s">
        <v>42</v>
      </c>
      <c r="C1041" s="15" t="s">
        <v>2119</v>
      </c>
      <c r="D1041" s="22" t="s">
        <v>2156</v>
      </c>
      <c r="E1041" s="22" t="s">
        <v>2157</v>
      </c>
      <c r="F1041" s="22" t="s">
        <v>46</v>
      </c>
      <c r="G1041" s="22" t="s">
        <v>47</v>
      </c>
      <c r="H1041" s="22" t="s">
        <v>7</v>
      </c>
      <c r="I1041" s="30">
        <v>89.9753220729491</v>
      </c>
      <c r="J1041" s="30">
        <v>89.53</v>
      </c>
      <c r="K1041" s="22" t="s">
        <v>48</v>
      </c>
      <c r="L1041" s="66" t="s">
        <v>142</v>
      </c>
      <c r="M1041" s="67" t="s">
        <v>50</v>
      </c>
      <c r="N1041" s="65" t="s">
        <v>51</v>
      </c>
      <c r="O1041" s="68" t="s">
        <v>52</v>
      </c>
      <c r="P1041" s="69"/>
      <c r="Q1041" s="74"/>
      <c r="R1041" s="77"/>
      <c r="S1041" s="75"/>
      <c r="T1041" s="78"/>
      <c r="U1041" s="77"/>
      <c r="V1041" s="28">
        <v>1.8140930783976</v>
      </c>
      <c r="W1041" s="29">
        <v>59300</v>
      </c>
      <c r="X1041" s="26"/>
      <c r="Y1041" s="46"/>
      <c r="Z1041" s="25"/>
      <c r="AA1041" s="43"/>
      <c r="AB1041" s="91">
        <f t="shared" si="32"/>
        <v>4941.66666666667</v>
      </c>
      <c r="AC1041" s="38">
        <f t="shared" si="33"/>
        <v>3459.16666666667</v>
      </c>
      <c r="AE1041" s="1"/>
      <c r="AF1041" s="1"/>
    </row>
    <row r="1042" ht="15" customHeight="1" spans="1:29">
      <c r="A1042" s="15">
        <v>1037</v>
      </c>
      <c r="B1042" s="15" t="s">
        <v>42</v>
      </c>
      <c r="C1042" s="15" t="s">
        <v>2119</v>
      </c>
      <c r="D1042" s="22" t="s">
        <v>2158</v>
      </c>
      <c r="E1042" s="22" t="s">
        <v>2159</v>
      </c>
      <c r="F1042" s="22" t="s">
        <v>57</v>
      </c>
      <c r="G1042" s="22" t="s">
        <v>58</v>
      </c>
      <c r="H1042" s="22" t="s">
        <v>10</v>
      </c>
      <c r="I1042" s="30">
        <v>58.3779639635254</v>
      </c>
      <c r="J1042" s="30">
        <v>58.11</v>
      </c>
      <c r="K1042" s="22" t="s">
        <v>48</v>
      </c>
      <c r="L1042" s="66" t="s">
        <v>142</v>
      </c>
      <c r="M1042" s="67" t="s">
        <v>50</v>
      </c>
      <c r="N1042" s="65" t="s">
        <v>51</v>
      </c>
      <c r="O1042" s="68" t="s">
        <v>52</v>
      </c>
      <c r="P1042" s="69"/>
      <c r="Q1042" s="74"/>
      <c r="R1042" s="77"/>
      <c r="S1042" s="75"/>
      <c r="T1042" s="78"/>
      <c r="U1042" s="77"/>
      <c r="V1042" s="28">
        <v>1.782761708</v>
      </c>
      <c r="W1042" s="29">
        <v>37800</v>
      </c>
      <c r="X1042" s="26"/>
      <c r="Y1042" s="46"/>
      <c r="Z1042" s="25"/>
      <c r="AA1042" s="43"/>
      <c r="AB1042" s="91">
        <f t="shared" si="32"/>
        <v>3150</v>
      </c>
      <c r="AC1042" s="38">
        <f t="shared" si="33"/>
        <v>2205</v>
      </c>
    </row>
    <row r="1043" ht="15" customHeight="1" spans="1:29">
      <c r="A1043" s="15">
        <v>1038</v>
      </c>
      <c r="B1043" s="15" t="s">
        <v>42</v>
      </c>
      <c r="C1043" s="15" t="s">
        <v>2119</v>
      </c>
      <c r="D1043" s="22" t="s">
        <v>2160</v>
      </c>
      <c r="E1043" s="22" t="s">
        <v>2161</v>
      </c>
      <c r="F1043" s="22" t="s">
        <v>57</v>
      </c>
      <c r="G1043" s="22" t="s">
        <v>58</v>
      </c>
      <c r="H1043" s="22" t="s">
        <v>10</v>
      </c>
      <c r="I1043" s="30">
        <v>58.3779639635254</v>
      </c>
      <c r="J1043" s="30">
        <v>58.09</v>
      </c>
      <c r="K1043" s="22" t="s">
        <v>48</v>
      </c>
      <c r="L1043" s="66" t="s">
        <v>142</v>
      </c>
      <c r="M1043" s="67" t="s">
        <v>50</v>
      </c>
      <c r="N1043" s="65" t="s">
        <v>51</v>
      </c>
      <c r="O1043" s="68" t="s">
        <v>52</v>
      </c>
      <c r="P1043" s="69"/>
      <c r="Q1043" s="74"/>
      <c r="R1043" s="77"/>
      <c r="S1043" s="75"/>
      <c r="T1043" s="78"/>
      <c r="U1043" s="77"/>
      <c r="V1043" s="28">
        <v>1.78279738</v>
      </c>
      <c r="W1043" s="29">
        <v>37800</v>
      </c>
      <c r="X1043" s="26"/>
      <c r="Y1043" s="46"/>
      <c r="Z1043" s="25"/>
      <c r="AA1043" s="43"/>
      <c r="AB1043" s="91">
        <f t="shared" si="32"/>
        <v>3150</v>
      </c>
      <c r="AC1043" s="38">
        <f t="shared" si="33"/>
        <v>2205</v>
      </c>
    </row>
    <row r="1044" ht="15" customHeight="1" spans="1:29">
      <c r="A1044" s="15">
        <v>1039</v>
      </c>
      <c r="B1044" s="15" t="s">
        <v>42</v>
      </c>
      <c r="C1044" s="15" t="s">
        <v>2119</v>
      </c>
      <c r="D1044" s="22" t="s">
        <v>2162</v>
      </c>
      <c r="E1044" s="22" t="s">
        <v>2163</v>
      </c>
      <c r="F1044" s="22" t="s">
        <v>57</v>
      </c>
      <c r="G1044" s="22" t="s">
        <v>58</v>
      </c>
      <c r="H1044" s="22" t="s">
        <v>10</v>
      </c>
      <c r="I1044" s="30">
        <v>58.3779639635254</v>
      </c>
      <c r="J1044" s="30">
        <v>58.09</v>
      </c>
      <c r="K1044" s="22" t="s">
        <v>48</v>
      </c>
      <c r="L1044" s="66" t="s">
        <v>142</v>
      </c>
      <c r="M1044" s="67" t="s">
        <v>50</v>
      </c>
      <c r="N1044" s="65" t="s">
        <v>51</v>
      </c>
      <c r="O1044" s="68" t="s">
        <v>52</v>
      </c>
      <c r="P1044" s="69"/>
      <c r="Q1044" s="74"/>
      <c r="R1044" s="77"/>
      <c r="S1044" s="75"/>
      <c r="T1044" s="78"/>
      <c r="U1044" s="77"/>
      <c r="V1044" s="28">
        <v>1.78279738</v>
      </c>
      <c r="W1044" s="29">
        <v>37800</v>
      </c>
      <c r="X1044" s="26"/>
      <c r="Y1044" s="46"/>
      <c r="Z1044" s="25"/>
      <c r="AA1044" s="43"/>
      <c r="AB1044" s="91">
        <f t="shared" si="32"/>
        <v>3150</v>
      </c>
      <c r="AC1044" s="38">
        <f t="shared" si="33"/>
        <v>2205</v>
      </c>
    </row>
    <row r="1045" ht="15" customHeight="1" spans="1:29">
      <c r="A1045" s="15">
        <v>1040</v>
      </c>
      <c r="B1045" s="15" t="s">
        <v>42</v>
      </c>
      <c r="C1045" s="15" t="s">
        <v>2119</v>
      </c>
      <c r="D1045" s="22" t="s">
        <v>2164</v>
      </c>
      <c r="E1045" s="22" t="s">
        <v>2165</v>
      </c>
      <c r="F1045" s="22" t="s">
        <v>57</v>
      </c>
      <c r="G1045" s="22" t="s">
        <v>58</v>
      </c>
      <c r="H1045" s="22" t="s">
        <v>10</v>
      </c>
      <c r="I1045" s="30">
        <v>58.3779639635254</v>
      </c>
      <c r="J1045" s="30">
        <v>58.11</v>
      </c>
      <c r="K1045" s="22" t="s">
        <v>48</v>
      </c>
      <c r="L1045" s="66" t="s">
        <v>142</v>
      </c>
      <c r="M1045" s="67" t="s">
        <v>50</v>
      </c>
      <c r="N1045" s="65" t="s">
        <v>51</v>
      </c>
      <c r="O1045" s="68" t="s">
        <v>52</v>
      </c>
      <c r="P1045" s="69"/>
      <c r="Q1045" s="74"/>
      <c r="R1045" s="77"/>
      <c r="S1045" s="75"/>
      <c r="T1045" s="78"/>
      <c r="U1045" s="77"/>
      <c r="V1045" s="28">
        <v>1.782761708</v>
      </c>
      <c r="W1045" s="29">
        <v>37800</v>
      </c>
      <c r="X1045" s="26"/>
      <c r="Y1045" s="46"/>
      <c r="Z1045" s="25"/>
      <c r="AA1045" s="43"/>
      <c r="AB1045" s="91">
        <f t="shared" si="32"/>
        <v>3150</v>
      </c>
      <c r="AC1045" s="38">
        <f t="shared" si="33"/>
        <v>2205</v>
      </c>
    </row>
    <row r="1046" ht="15" customHeight="1" spans="1:32">
      <c r="A1046" s="15">
        <v>1041</v>
      </c>
      <c r="B1046" s="15" t="s">
        <v>42</v>
      </c>
      <c r="C1046" s="15" t="s">
        <v>2119</v>
      </c>
      <c r="D1046" s="22" t="s">
        <v>2166</v>
      </c>
      <c r="E1046" s="22" t="s">
        <v>2167</v>
      </c>
      <c r="F1046" s="22" t="s">
        <v>71</v>
      </c>
      <c r="G1046" s="22" t="s">
        <v>47</v>
      </c>
      <c r="H1046" s="22" t="s">
        <v>7</v>
      </c>
      <c r="I1046" s="30">
        <v>89.9753220729491</v>
      </c>
      <c r="J1046" s="30">
        <v>89.53</v>
      </c>
      <c r="K1046" s="22" t="s">
        <v>48</v>
      </c>
      <c r="L1046" s="66" t="s">
        <v>142</v>
      </c>
      <c r="M1046" s="67" t="s">
        <v>50</v>
      </c>
      <c r="N1046" s="65" t="s">
        <v>51</v>
      </c>
      <c r="O1046" s="68" t="s">
        <v>52</v>
      </c>
      <c r="P1046" s="69"/>
      <c r="Q1046" s="74"/>
      <c r="R1046" s="77"/>
      <c r="S1046" s="75"/>
      <c r="T1046" s="78"/>
      <c r="U1046" s="77"/>
      <c r="V1046" s="28">
        <v>1.7429521733624</v>
      </c>
      <c r="W1046" s="29">
        <v>57000</v>
      </c>
      <c r="X1046" s="26"/>
      <c r="Y1046" s="46"/>
      <c r="Z1046" s="25"/>
      <c r="AA1046" s="43"/>
      <c r="AB1046" s="91">
        <f t="shared" si="32"/>
        <v>4750</v>
      </c>
      <c r="AC1046" s="38">
        <f t="shared" si="33"/>
        <v>3325</v>
      </c>
      <c r="AE1046" s="1"/>
      <c r="AF1046" s="1"/>
    </row>
    <row r="1047" ht="15" customHeight="1" spans="1:32">
      <c r="A1047" s="15">
        <v>1042</v>
      </c>
      <c r="B1047" s="15" t="s">
        <v>42</v>
      </c>
      <c r="C1047" s="15" t="s">
        <v>2119</v>
      </c>
      <c r="D1047" s="22" t="s">
        <v>2168</v>
      </c>
      <c r="E1047" s="22" t="s">
        <v>2169</v>
      </c>
      <c r="F1047" s="22" t="s">
        <v>46</v>
      </c>
      <c r="G1047" s="22" t="s">
        <v>47</v>
      </c>
      <c r="H1047" s="22" t="s">
        <v>7</v>
      </c>
      <c r="I1047" s="30">
        <v>89.9753220729491</v>
      </c>
      <c r="J1047" s="30">
        <v>89.53</v>
      </c>
      <c r="K1047" s="22" t="s">
        <v>48</v>
      </c>
      <c r="L1047" s="66" t="s">
        <v>159</v>
      </c>
      <c r="M1047" s="67" t="s">
        <v>50</v>
      </c>
      <c r="N1047" s="65" t="s">
        <v>51</v>
      </c>
      <c r="O1047" s="68" t="s">
        <v>52</v>
      </c>
      <c r="P1047" s="69"/>
      <c r="Q1047" s="74"/>
      <c r="R1047" s="77"/>
      <c r="S1047" s="75"/>
      <c r="T1047" s="78"/>
      <c r="U1047" s="77"/>
      <c r="V1047" s="28">
        <v>1.8140930783976</v>
      </c>
      <c r="W1047" s="29">
        <v>59300</v>
      </c>
      <c r="X1047" s="26"/>
      <c r="Y1047" s="46"/>
      <c r="Z1047" s="25"/>
      <c r="AA1047" s="43"/>
      <c r="AB1047" s="91">
        <f t="shared" si="32"/>
        <v>4941.66666666667</v>
      </c>
      <c r="AC1047" s="38">
        <f t="shared" si="33"/>
        <v>3459.16666666667</v>
      </c>
      <c r="AE1047" s="1"/>
      <c r="AF1047" s="1"/>
    </row>
    <row r="1048" ht="15" customHeight="1" spans="1:29">
      <c r="A1048" s="15">
        <v>1043</v>
      </c>
      <c r="B1048" s="15" t="s">
        <v>42</v>
      </c>
      <c r="C1048" s="15" t="s">
        <v>2119</v>
      </c>
      <c r="D1048" s="22" t="s">
        <v>2170</v>
      </c>
      <c r="E1048" s="22" t="s">
        <v>2171</v>
      </c>
      <c r="F1048" s="22" t="s">
        <v>57</v>
      </c>
      <c r="G1048" s="22" t="s">
        <v>58</v>
      </c>
      <c r="H1048" s="22" t="s">
        <v>10</v>
      </c>
      <c r="I1048" s="30">
        <v>58.3779639635254</v>
      </c>
      <c r="J1048" s="30">
        <v>58.11</v>
      </c>
      <c r="K1048" s="22" t="s">
        <v>48</v>
      </c>
      <c r="L1048" s="66" t="s">
        <v>159</v>
      </c>
      <c r="M1048" s="67" t="s">
        <v>50</v>
      </c>
      <c r="N1048" s="65" t="s">
        <v>51</v>
      </c>
      <c r="O1048" s="68" t="s">
        <v>52</v>
      </c>
      <c r="P1048" s="69"/>
      <c r="Q1048" s="74"/>
      <c r="R1048" s="77"/>
      <c r="S1048" s="75"/>
      <c r="T1048" s="78"/>
      <c r="U1048" s="77"/>
      <c r="V1048" s="28">
        <v>1.782761708</v>
      </c>
      <c r="W1048" s="29">
        <v>37800</v>
      </c>
      <c r="X1048" s="26"/>
      <c r="Y1048" s="46"/>
      <c r="Z1048" s="25"/>
      <c r="AA1048" s="43"/>
      <c r="AB1048" s="91">
        <f t="shared" si="32"/>
        <v>3150</v>
      </c>
      <c r="AC1048" s="38">
        <f t="shared" si="33"/>
        <v>2205</v>
      </c>
    </row>
    <row r="1049" ht="15" customHeight="1" spans="1:29">
      <c r="A1049" s="15">
        <v>1044</v>
      </c>
      <c r="B1049" s="15" t="s">
        <v>42</v>
      </c>
      <c r="C1049" s="15" t="s">
        <v>2119</v>
      </c>
      <c r="D1049" s="22" t="s">
        <v>2172</v>
      </c>
      <c r="E1049" s="22" t="s">
        <v>2173</v>
      </c>
      <c r="F1049" s="22" t="s">
        <v>57</v>
      </c>
      <c r="G1049" s="22" t="s">
        <v>58</v>
      </c>
      <c r="H1049" s="22" t="s">
        <v>10</v>
      </c>
      <c r="I1049" s="30">
        <v>58.3779639635254</v>
      </c>
      <c r="J1049" s="30">
        <v>58.09</v>
      </c>
      <c r="K1049" s="22" t="s">
        <v>48</v>
      </c>
      <c r="L1049" s="66" t="s">
        <v>159</v>
      </c>
      <c r="M1049" s="67" t="s">
        <v>50</v>
      </c>
      <c r="N1049" s="65" t="s">
        <v>51</v>
      </c>
      <c r="O1049" s="68" t="s">
        <v>52</v>
      </c>
      <c r="P1049" s="69"/>
      <c r="Q1049" s="74"/>
      <c r="R1049" s="77"/>
      <c r="S1049" s="75"/>
      <c r="T1049" s="78"/>
      <c r="U1049" s="77"/>
      <c r="V1049" s="28">
        <v>1.78279738</v>
      </c>
      <c r="W1049" s="29">
        <v>37800</v>
      </c>
      <c r="X1049" s="26"/>
      <c r="Y1049" s="46"/>
      <c r="Z1049" s="25"/>
      <c r="AA1049" s="43"/>
      <c r="AB1049" s="91">
        <f t="shared" si="32"/>
        <v>3150</v>
      </c>
      <c r="AC1049" s="38">
        <f t="shared" si="33"/>
        <v>2205</v>
      </c>
    </row>
    <row r="1050" ht="15" customHeight="1" spans="1:29">
      <c r="A1050" s="15">
        <v>1045</v>
      </c>
      <c r="B1050" s="15" t="s">
        <v>42</v>
      </c>
      <c r="C1050" s="15" t="s">
        <v>2119</v>
      </c>
      <c r="D1050" s="22" t="s">
        <v>2174</v>
      </c>
      <c r="E1050" s="22" t="s">
        <v>2175</v>
      </c>
      <c r="F1050" s="22" t="s">
        <v>57</v>
      </c>
      <c r="G1050" s="22" t="s">
        <v>58</v>
      </c>
      <c r="H1050" s="22" t="s">
        <v>10</v>
      </c>
      <c r="I1050" s="30">
        <v>58.3779639635254</v>
      </c>
      <c r="J1050" s="30">
        <v>58.09</v>
      </c>
      <c r="K1050" s="22" t="s">
        <v>48</v>
      </c>
      <c r="L1050" s="66" t="s">
        <v>159</v>
      </c>
      <c r="M1050" s="67" t="s">
        <v>50</v>
      </c>
      <c r="N1050" s="65" t="s">
        <v>51</v>
      </c>
      <c r="O1050" s="68" t="s">
        <v>52</v>
      </c>
      <c r="P1050" s="69"/>
      <c r="Q1050" s="74"/>
      <c r="R1050" s="77"/>
      <c r="S1050" s="75"/>
      <c r="T1050" s="78"/>
      <c r="U1050" s="77"/>
      <c r="V1050" s="28">
        <v>1.78279738</v>
      </c>
      <c r="W1050" s="29">
        <v>37800</v>
      </c>
      <c r="X1050" s="26"/>
      <c r="Y1050" s="46"/>
      <c r="Z1050" s="25"/>
      <c r="AA1050" s="43"/>
      <c r="AB1050" s="91">
        <f t="shared" si="32"/>
        <v>3150</v>
      </c>
      <c r="AC1050" s="38">
        <f t="shared" si="33"/>
        <v>2205</v>
      </c>
    </row>
    <row r="1051" ht="15" customHeight="1" spans="1:29">
      <c r="A1051" s="15">
        <v>1046</v>
      </c>
      <c r="B1051" s="15" t="s">
        <v>42</v>
      </c>
      <c r="C1051" s="15" t="s">
        <v>2119</v>
      </c>
      <c r="D1051" s="22" t="s">
        <v>2176</v>
      </c>
      <c r="E1051" s="22" t="s">
        <v>2177</v>
      </c>
      <c r="F1051" s="22" t="s">
        <v>57</v>
      </c>
      <c r="G1051" s="22" t="s">
        <v>58</v>
      </c>
      <c r="H1051" s="22" t="s">
        <v>10</v>
      </c>
      <c r="I1051" s="30">
        <v>58.3779639635254</v>
      </c>
      <c r="J1051" s="30">
        <v>58.11</v>
      </c>
      <c r="K1051" s="22" t="s">
        <v>48</v>
      </c>
      <c r="L1051" s="66" t="s">
        <v>159</v>
      </c>
      <c r="M1051" s="67" t="s">
        <v>50</v>
      </c>
      <c r="N1051" s="65" t="s">
        <v>51</v>
      </c>
      <c r="O1051" s="68" t="s">
        <v>52</v>
      </c>
      <c r="P1051" s="69"/>
      <c r="Q1051" s="74"/>
      <c r="R1051" s="77"/>
      <c r="S1051" s="75"/>
      <c r="T1051" s="78"/>
      <c r="U1051" s="77"/>
      <c r="V1051" s="28">
        <v>1.782761708</v>
      </c>
      <c r="W1051" s="29">
        <v>37800</v>
      </c>
      <c r="X1051" s="26"/>
      <c r="Y1051" s="46"/>
      <c r="Z1051" s="25"/>
      <c r="AA1051" s="43"/>
      <c r="AB1051" s="91">
        <f t="shared" si="32"/>
        <v>3150</v>
      </c>
      <c r="AC1051" s="38">
        <f t="shared" si="33"/>
        <v>2205</v>
      </c>
    </row>
    <row r="1052" ht="15" customHeight="1" spans="1:32">
      <c r="A1052" s="15">
        <v>1047</v>
      </c>
      <c r="B1052" s="15" t="s">
        <v>42</v>
      </c>
      <c r="C1052" s="15" t="s">
        <v>2119</v>
      </c>
      <c r="D1052" s="22" t="s">
        <v>2178</v>
      </c>
      <c r="E1052" s="22" t="s">
        <v>2179</v>
      </c>
      <c r="F1052" s="22" t="s">
        <v>71</v>
      </c>
      <c r="G1052" s="22" t="s">
        <v>47</v>
      </c>
      <c r="H1052" s="22" t="s">
        <v>7</v>
      </c>
      <c r="I1052" s="30">
        <v>89.9753220729491</v>
      </c>
      <c r="J1052" s="30">
        <v>89.53</v>
      </c>
      <c r="K1052" s="22" t="s">
        <v>48</v>
      </c>
      <c r="L1052" s="66" t="s">
        <v>159</v>
      </c>
      <c r="M1052" s="67" t="s">
        <v>50</v>
      </c>
      <c r="N1052" s="65" t="s">
        <v>51</v>
      </c>
      <c r="O1052" s="68" t="s">
        <v>52</v>
      </c>
      <c r="P1052" s="69"/>
      <c r="Q1052" s="74"/>
      <c r="R1052" s="77"/>
      <c r="S1052" s="75"/>
      <c r="T1052" s="78"/>
      <c r="U1052" s="77"/>
      <c r="V1052" s="28">
        <v>1.7429521733624</v>
      </c>
      <c r="W1052" s="29">
        <v>57000</v>
      </c>
      <c r="X1052" s="26"/>
      <c r="Y1052" s="46"/>
      <c r="Z1052" s="25"/>
      <c r="AA1052" s="43"/>
      <c r="AB1052" s="91">
        <f t="shared" si="32"/>
        <v>4750</v>
      </c>
      <c r="AC1052" s="38">
        <f t="shared" si="33"/>
        <v>3325</v>
      </c>
      <c r="AE1052" s="1"/>
      <c r="AF1052" s="1"/>
    </row>
    <row r="1053" ht="15" customHeight="1" spans="1:32">
      <c r="A1053" s="15">
        <v>1048</v>
      </c>
      <c r="B1053" s="15" t="s">
        <v>42</v>
      </c>
      <c r="C1053" s="15" t="s">
        <v>2119</v>
      </c>
      <c r="D1053" s="22" t="s">
        <v>2180</v>
      </c>
      <c r="E1053" s="22" t="s">
        <v>2181</v>
      </c>
      <c r="F1053" s="22" t="s">
        <v>46</v>
      </c>
      <c r="G1053" s="22" t="s">
        <v>47</v>
      </c>
      <c r="H1053" s="22" t="s">
        <v>7</v>
      </c>
      <c r="I1053" s="30">
        <v>89.9753220729491</v>
      </c>
      <c r="J1053" s="30">
        <v>89.53</v>
      </c>
      <c r="K1053" s="22" t="s">
        <v>48</v>
      </c>
      <c r="L1053" s="66" t="s">
        <v>176</v>
      </c>
      <c r="M1053" s="67" t="s">
        <v>50</v>
      </c>
      <c r="N1053" s="65" t="s">
        <v>51</v>
      </c>
      <c r="O1053" s="68" t="s">
        <v>52</v>
      </c>
      <c r="P1053" s="69"/>
      <c r="Q1053" s="74"/>
      <c r="R1053" s="77"/>
      <c r="S1053" s="75"/>
      <c r="T1053" s="78"/>
      <c r="U1053" s="77"/>
      <c r="V1053" s="28">
        <v>1.8140930783976</v>
      </c>
      <c r="W1053" s="29">
        <v>59300</v>
      </c>
      <c r="X1053" s="26"/>
      <c r="Y1053" s="46"/>
      <c r="Z1053" s="25"/>
      <c r="AA1053" s="43"/>
      <c r="AB1053" s="91">
        <f t="shared" si="32"/>
        <v>4941.66666666667</v>
      </c>
      <c r="AC1053" s="38">
        <f t="shared" si="33"/>
        <v>3459.16666666667</v>
      </c>
      <c r="AE1053" s="1"/>
      <c r="AF1053" s="1"/>
    </row>
    <row r="1054" ht="15" customHeight="1" spans="1:29">
      <c r="A1054" s="15">
        <v>1049</v>
      </c>
      <c r="B1054" s="15" t="s">
        <v>42</v>
      </c>
      <c r="C1054" s="15" t="s">
        <v>2119</v>
      </c>
      <c r="D1054" s="22" t="s">
        <v>2182</v>
      </c>
      <c r="E1054" s="22" t="s">
        <v>2183</v>
      </c>
      <c r="F1054" s="22" t="s">
        <v>57</v>
      </c>
      <c r="G1054" s="22" t="s">
        <v>58</v>
      </c>
      <c r="H1054" s="22" t="s">
        <v>10</v>
      </c>
      <c r="I1054" s="30">
        <v>58.3779639635254</v>
      </c>
      <c r="J1054" s="30">
        <v>58.11</v>
      </c>
      <c r="K1054" s="22" t="s">
        <v>48</v>
      </c>
      <c r="L1054" s="66" t="s">
        <v>176</v>
      </c>
      <c r="M1054" s="67" t="s">
        <v>50</v>
      </c>
      <c r="N1054" s="65" t="s">
        <v>51</v>
      </c>
      <c r="O1054" s="68" t="s">
        <v>52</v>
      </c>
      <c r="P1054" s="69"/>
      <c r="Q1054" s="74"/>
      <c r="R1054" s="77"/>
      <c r="S1054" s="75"/>
      <c r="T1054" s="78"/>
      <c r="U1054" s="77"/>
      <c r="V1054" s="28">
        <v>1.782761708</v>
      </c>
      <c r="W1054" s="29">
        <v>37800</v>
      </c>
      <c r="X1054" s="26"/>
      <c r="Y1054" s="46"/>
      <c r="Z1054" s="25"/>
      <c r="AA1054" s="43"/>
      <c r="AB1054" s="91">
        <f t="shared" si="32"/>
        <v>3150</v>
      </c>
      <c r="AC1054" s="38">
        <f t="shared" si="33"/>
        <v>2205</v>
      </c>
    </row>
    <row r="1055" ht="15" customHeight="1" spans="1:29">
      <c r="A1055" s="15">
        <v>1050</v>
      </c>
      <c r="B1055" s="15" t="s">
        <v>42</v>
      </c>
      <c r="C1055" s="15" t="s">
        <v>2119</v>
      </c>
      <c r="D1055" s="22" t="s">
        <v>2184</v>
      </c>
      <c r="E1055" s="22" t="s">
        <v>2185</v>
      </c>
      <c r="F1055" s="22" t="s">
        <v>57</v>
      </c>
      <c r="G1055" s="22" t="s">
        <v>58</v>
      </c>
      <c r="H1055" s="22" t="s">
        <v>10</v>
      </c>
      <c r="I1055" s="30">
        <v>58.3779639635254</v>
      </c>
      <c r="J1055" s="30">
        <v>58.09</v>
      </c>
      <c r="K1055" s="22" t="s">
        <v>48</v>
      </c>
      <c r="L1055" s="66" t="s">
        <v>176</v>
      </c>
      <c r="M1055" s="67" t="s">
        <v>50</v>
      </c>
      <c r="N1055" s="65" t="s">
        <v>51</v>
      </c>
      <c r="O1055" s="68" t="s">
        <v>52</v>
      </c>
      <c r="P1055" s="69"/>
      <c r="Q1055" s="74"/>
      <c r="R1055" s="77"/>
      <c r="S1055" s="75"/>
      <c r="T1055" s="78"/>
      <c r="U1055" s="77"/>
      <c r="V1055" s="28">
        <v>1.78279738</v>
      </c>
      <c r="W1055" s="29">
        <v>37800</v>
      </c>
      <c r="X1055" s="26"/>
      <c r="Y1055" s="46"/>
      <c r="Z1055" s="25"/>
      <c r="AA1055" s="43"/>
      <c r="AB1055" s="91">
        <f t="shared" si="32"/>
        <v>3150</v>
      </c>
      <c r="AC1055" s="38">
        <f t="shared" si="33"/>
        <v>2205</v>
      </c>
    </row>
    <row r="1056" ht="15" customHeight="1" spans="1:29">
      <c r="A1056" s="15">
        <v>1051</v>
      </c>
      <c r="B1056" s="15" t="s">
        <v>42</v>
      </c>
      <c r="C1056" s="15" t="s">
        <v>2119</v>
      </c>
      <c r="D1056" s="22" t="s">
        <v>2186</v>
      </c>
      <c r="E1056" s="22" t="s">
        <v>2187</v>
      </c>
      <c r="F1056" s="22" t="s">
        <v>57</v>
      </c>
      <c r="G1056" s="22" t="s">
        <v>58</v>
      </c>
      <c r="H1056" s="22" t="s">
        <v>10</v>
      </c>
      <c r="I1056" s="30">
        <v>58.3779639635254</v>
      </c>
      <c r="J1056" s="30">
        <v>58.09</v>
      </c>
      <c r="K1056" s="22" t="s">
        <v>48</v>
      </c>
      <c r="L1056" s="66" t="s">
        <v>176</v>
      </c>
      <c r="M1056" s="67" t="s">
        <v>50</v>
      </c>
      <c r="N1056" s="65" t="s">
        <v>51</v>
      </c>
      <c r="O1056" s="68" t="s">
        <v>52</v>
      </c>
      <c r="P1056" s="69"/>
      <c r="Q1056" s="74"/>
      <c r="R1056" s="77"/>
      <c r="S1056" s="75"/>
      <c r="T1056" s="78"/>
      <c r="U1056" s="77"/>
      <c r="V1056" s="28">
        <v>1.78279738</v>
      </c>
      <c r="W1056" s="29">
        <v>37800</v>
      </c>
      <c r="X1056" s="26"/>
      <c r="Y1056" s="46"/>
      <c r="Z1056" s="25"/>
      <c r="AA1056" s="43"/>
      <c r="AB1056" s="91">
        <f t="shared" si="32"/>
        <v>3150</v>
      </c>
      <c r="AC1056" s="38">
        <f t="shared" si="33"/>
        <v>2205</v>
      </c>
    </row>
    <row r="1057" ht="15" customHeight="1" spans="1:29">
      <c r="A1057" s="15">
        <v>1052</v>
      </c>
      <c r="B1057" s="15" t="s">
        <v>42</v>
      </c>
      <c r="C1057" s="15" t="s">
        <v>2119</v>
      </c>
      <c r="D1057" s="22" t="s">
        <v>2188</v>
      </c>
      <c r="E1057" s="22" t="s">
        <v>2189</v>
      </c>
      <c r="F1057" s="22" t="s">
        <v>57</v>
      </c>
      <c r="G1057" s="22" t="s">
        <v>58</v>
      </c>
      <c r="H1057" s="22" t="s">
        <v>10</v>
      </c>
      <c r="I1057" s="30">
        <v>58.3779639635254</v>
      </c>
      <c r="J1057" s="30">
        <v>58.11</v>
      </c>
      <c r="K1057" s="22" t="s">
        <v>48</v>
      </c>
      <c r="L1057" s="66" t="s">
        <v>176</v>
      </c>
      <c r="M1057" s="67" t="s">
        <v>50</v>
      </c>
      <c r="N1057" s="65" t="s">
        <v>51</v>
      </c>
      <c r="O1057" s="68" t="s">
        <v>52</v>
      </c>
      <c r="P1057" s="69"/>
      <c r="Q1057" s="74"/>
      <c r="R1057" s="77"/>
      <c r="S1057" s="75"/>
      <c r="T1057" s="78"/>
      <c r="U1057" s="77"/>
      <c r="V1057" s="28">
        <v>1.782761708</v>
      </c>
      <c r="W1057" s="29">
        <v>37800</v>
      </c>
      <c r="X1057" s="26"/>
      <c r="Y1057" s="46"/>
      <c r="Z1057" s="25"/>
      <c r="AA1057" s="43"/>
      <c r="AB1057" s="91">
        <f t="shared" si="32"/>
        <v>3150</v>
      </c>
      <c r="AC1057" s="38">
        <f t="shared" si="33"/>
        <v>2205</v>
      </c>
    </row>
    <row r="1058" ht="15" customHeight="1" spans="1:32">
      <c r="A1058" s="15">
        <v>1053</v>
      </c>
      <c r="B1058" s="15" t="s">
        <v>42</v>
      </c>
      <c r="C1058" s="15" t="s">
        <v>2119</v>
      </c>
      <c r="D1058" s="22" t="s">
        <v>2190</v>
      </c>
      <c r="E1058" s="22" t="s">
        <v>2191</v>
      </c>
      <c r="F1058" s="22" t="s">
        <v>71</v>
      </c>
      <c r="G1058" s="22" t="s">
        <v>47</v>
      </c>
      <c r="H1058" s="22" t="s">
        <v>7</v>
      </c>
      <c r="I1058" s="30">
        <v>89.9753220729491</v>
      </c>
      <c r="J1058" s="30">
        <v>89.53</v>
      </c>
      <c r="K1058" s="22" t="s">
        <v>48</v>
      </c>
      <c r="L1058" s="66" t="s">
        <v>176</v>
      </c>
      <c r="M1058" s="67" t="s">
        <v>50</v>
      </c>
      <c r="N1058" s="65" t="s">
        <v>51</v>
      </c>
      <c r="O1058" s="68" t="s">
        <v>52</v>
      </c>
      <c r="P1058" s="69"/>
      <c r="Q1058" s="74"/>
      <c r="R1058" s="77"/>
      <c r="S1058" s="75"/>
      <c r="T1058" s="78"/>
      <c r="U1058" s="77"/>
      <c r="V1058" s="28">
        <v>1.7429521733624</v>
      </c>
      <c r="W1058" s="29">
        <v>57000</v>
      </c>
      <c r="X1058" s="26"/>
      <c r="Y1058" s="46"/>
      <c r="Z1058" s="25"/>
      <c r="AA1058" s="43"/>
      <c r="AB1058" s="91">
        <f t="shared" si="32"/>
        <v>4750</v>
      </c>
      <c r="AC1058" s="38">
        <f t="shared" si="33"/>
        <v>3325</v>
      </c>
      <c r="AE1058" s="1"/>
      <c r="AF1058" s="1"/>
    </row>
    <row r="1059" ht="15" customHeight="1" spans="1:32">
      <c r="A1059" s="15">
        <v>1054</v>
      </c>
      <c r="B1059" s="15" t="s">
        <v>42</v>
      </c>
      <c r="C1059" s="15" t="s">
        <v>2119</v>
      </c>
      <c r="D1059" s="22" t="s">
        <v>2192</v>
      </c>
      <c r="E1059" s="22" t="s">
        <v>2193</v>
      </c>
      <c r="F1059" s="22" t="s">
        <v>46</v>
      </c>
      <c r="G1059" s="22" t="s">
        <v>47</v>
      </c>
      <c r="H1059" s="22" t="s">
        <v>7</v>
      </c>
      <c r="I1059" s="30">
        <v>89.9753220729491</v>
      </c>
      <c r="J1059" s="30">
        <v>89.53</v>
      </c>
      <c r="K1059" s="22" t="s">
        <v>48</v>
      </c>
      <c r="L1059" s="66" t="s">
        <v>193</v>
      </c>
      <c r="M1059" s="67" t="s">
        <v>50</v>
      </c>
      <c r="N1059" s="65" t="s">
        <v>51</v>
      </c>
      <c r="O1059" s="68" t="s">
        <v>52</v>
      </c>
      <c r="P1059" s="69"/>
      <c r="Q1059" s="74"/>
      <c r="R1059" s="77"/>
      <c r="S1059" s="75"/>
      <c r="T1059" s="78"/>
      <c r="U1059" s="77"/>
      <c r="V1059" s="28">
        <v>1.85037493996555</v>
      </c>
      <c r="W1059" s="29">
        <v>60500</v>
      </c>
      <c r="X1059" s="26"/>
      <c r="Y1059" s="46"/>
      <c r="Z1059" s="25"/>
      <c r="AA1059" s="43"/>
      <c r="AB1059" s="91">
        <f t="shared" si="32"/>
        <v>5041.66666666667</v>
      </c>
      <c r="AC1059" s="38">
        <f t="shared" si="33"/>
        <v>3529.16666666667</v>
      </c>
      <c r="AE1059" s="1"/>
      <c r="AF1059" s="1"/>
    </row>
    <row r="1060" ht="15" customHeight="1" spans="1:29">
      <c r="A1060" s="15">
        <v>1055</v>
      </c>
      <c r="B1060" s="15" t="s">
        <v>42</v>
      </c>
      <c r="C1060" s="15" t="s">
        <v>2119</v>
      </c>
      <c r="D1060" s="22" t="s">
        <v>2194</v>
      </c>
      <c r="E1060" s="22" t="s">
        <v>2195</v>
      </c>
      <c r="F1060" s="22" t="s">
        <v>57</v>
      </c>
      <c r="G1060" s="22" t="s">
        <v>58</v>
      </c>
      <c r="H1060" s="22" t="s">
        <v>10</v>
      </c>
      <c r="I1060" s="30">
        <v>58.3779639635254</v>
      </c>
      <c r="J1060" s="30">
        <v>58.11</v>
      </c>
      <c r="K1060" s="22" t="s">
        <v>48</v>
      </c>
      <c r="L1060" s="66" t="s">
        <v>193</v>
      </c>
      <c r="M1060" s="67" t="s">
        <v>50</v>
      </c>
      <c r="N1060" s="65" t="s">
        <v>51</v>
      </c>
      <c r="O1060" s="68" t="s">
        <v>52</v>
      </c>
      <c r="P1060" s="69"/>
      <c r="Q1060" s="74"/>
      <c r="R1060" s="77"/>
      <c r="S1060" s="75"/>
      <c r="T1060" s="78"/>
      <c r="U1060" s="77"/>
      <c r="V1060" s="28">
        <v>1.81841694216</v>
      </c>
      <c r="W1060" s="29">
        <v>38600</v>
      </c>
      <c r="X1060" s="26"/>
      <c r="Y1060" s="46"/>
      <c r="Z1060" s="25"/>
      <c r="AA1060" s="43"/>
      <c r="AB1060" s="91">
        <f t="shared" si="32"/>
        <v>3216.66666666667</v>
      </c>
      <c r="AC1060" s="38">
        <f t="shared" si="33"/>
        <v>2251.66666666667</v>
      </c>
    </row>
    <row r="1061" ht="15" customHeight="1" spans="1:29">
      <c r="A1061" s="15">
        <v>1056</v>
      </c>
      <c r="B1061" s="15" t="s">
        <v>42</v>
      </c>
      <c r="C1061" s="15" t="s">
        <v>2119</v>
      </c>
      <c r="D1061" s="22" t="s">
        <v>2196</v>
      </c>
      <c r="E1061" s="22" t="s">
        <v>2197</v>
      </c>
      <c r="F1061" s="22" t="s">
        <v>57</v>
      </c>
      <c r="G1061" s="22" t="s">
        <v>58</v>
      </c>
      <c r="H1061" s="22" t="s">
        <v>10</v>
      </c>
      <c r="I1061" s="30">
        <v>58.3779639635254</v>
      </c>
      <c r="J1061" s="30">
        <v>58.09</v>
      </c>
      <c r="K1061" s="22" t="s">
        <v>48</v>
      </c>
      <c r="L1061" s="66" t="s">
        <v>193</v>
      </c>
      <c r="M1061" s="67" t="s">
        <v>50</v>
      </c>
      <c r="N1061" s="65" t="s">
        <v>51</v>
      </c>
      <c r="O1061" s="68" t="s">
        <v>52</v>
      </c>
      <c r="P1061" s="69"/>
      <c r="Q1061" s="74"/>
      <c r="R1061" s="77"/>
      <c r="S1061" s="75"/>
      <c r="T1061" s="78"/>
      <c r="U1061" s="77"/>
      <c r="V1061" s="28">
        <v>1.8184533276</v>
      </c>
      <c r="W1061" s="29">
        <v>38600</v>
      </c>
      <c r="X1061" s="26"/>
      <c r="Y1061" s="46"/>
      <c r="Z1061" s="25"/>
      <c r="AA1061" s="43"/>
      <c r="AB1061" s="91">
        <f t="shared" si="32"/>
        <v>3216.66666666667</v>
      </c>
      <c r="AC1061" s="38">
        <f t="shared" si="33"/>
        <v>2251.66666666667</v>
      </c>
    </row>
    <row r="1062" ht="15" customHeight="1" spans="1:29">
      <c r="A1062" s="15">
        <v>1057</v>
      </c>
      <c r="B1062" s="15" t="s">
        <v>42</v>
      </c>
      <c r="C1062" s="15" t="s">
        <v>2119</v>
      </c>
      <c r="D1062" s="22" t="s">
        <v>2198</v>
      </c>
      <c r="E1062" s="22" t="s">
        <v>2199</v>
      </c>
      <c r="F1062" s="22" t="s">
        <v>57</v>
      </c>
      <c r="G1062" s="22" t="s">
        <v>58</v>
      </c>
      <c r="H1062" s="22" t="s">
        <v>10</v>
      </c>
      <c r="I1062" s="30">
        <v>58.3779639635254</v>
      </c>
      <c r="J1062" s="30">
        <v>58.09</v>
      </c>
      <c r="K1062" s="22" t="s">
        <v>48</v>
      </c>
      <c r="L1062" s="66" t="s">
        <v>193</v>
      </c>
      <c r="M1062" s="67" t="s">
        <v>50</v>
      </c>
      <c r="N1062" s="65" t="s">
        <v>51</v>
      </c>
      <c r="O1062" s="68" t="s">
        <v>52</v>
      </c>
      <c r="P1062" s="69"/>
      <c r="Q1062" s="74"/>
      <c r="R1062" s="77"/>
      <c r="S1062" s="75"/>
      <c r="T1062" s="78"/>
      <c r="U1062" s="77"/>
      <c r="V1062" s="28">
        <v>1.8184533276</v>
      </c>
      <c r="W1062" s="29">
        <v>38600</v>
      </c>
      <c r="X1062" s="26"/>
      <c r="Y1062" s="46"/>
      <c r="Z1062" s="25"/>
      <c r="AA1062" s="43"/>
      <c r="AB1062" s="91">
        <f t="shared" si="32"/>
        <v>3216.66666666667</v>
      </c>
      <c r="AC1062" s="38">
        <f t="shared" si="33"/>
        <v>2251.66666666667</v>
      </c>
    </row>
    <row r="1063" ht="15" customHeight="1" spans="1:29">
      <c r="A1063" s="15">
        <v>1058</v>
      </c>
      <c r="B1063" s="15" t="s">
        <v>42</v>
      </c>
      <c r="C1063" s="15" t="s">
        <v>2119</v>
      </c>
      <c r="D1063" s="22" t="s">
        <v>2200</v>
      </c>
      <c r="E1063" s="22" t="s">
        <v>2201</v>
      </c>
      <c r="F1063" s="22" t="s">
        <v>57</v>
      </c>
      <c r="G1063" s="22" t="s">
        <v>58</v>
      </c>
      <c r="H1063" s="22" t="s">
        <v>10</v>
      </c>
      <c r="I1063" s="30">
        <v>58.3779639635254</v>
      </c>
      <c r="J1063" s="30">
        <v>58.11</v>
      </c>
      <c r="K1063" s="22" t="s">
        <v>48</v>
      </c>
      <c r="L1063" s="66" t="s">
        <v>193</v>
      </c>
      <c r="M1063" s="67" t="s">
        <v>50</v>
      </c>
      <c r="N1063" s="65" t="s">
        <v>51</v>
      </c>
      <c r="O1063" s="68" t="s">
        <v>52</v>
      </c>
      <c r="P1063" s="69"/>
      <c r="Q1063" s="74"/>
      <c r="R1063" s="77"/>
      <c r="S1063" s="75"/>
      <c r="T1063" s="78"/>
      <c r="U1063" s="77"/>
      <c r="V1063" s="28">
        <v>1.81841694216</v>
      </c>
      <c r="W1063" s="29">
        <v>38600</v>
      </c>
      <c r="X1063" s="26"/>
      <c r="Y1063" s="46"/>
      <c r="Z1063" s="25"/>
      <c r="AA1063" s="43"/>
      <c r="AB1063" s="91">
        <f t="shared" si="32"/>
        <v>3216.66666666667</v>
      </c>
      <c r="AC1063" s="38">
        <f t="shared" si="33"/>
        <v>2251.66666666667</v>
      </c>
    </row>
    <row r="1064" ht="15" customHeight="1" spans="1:32">
      <c r="A1064" s="15">
        <v>1059</v>
      </c>
      <c r="B1064" s="15" t="s">
        <v>42</v>
      </c>
      <c r="C1064" s="15" t="s">
        <v>2119</v>
      </c>
      <c r="D1064" s="22" t="s">
        <v>2202</v>
      </c>
      <c r="E1064" s="22" t="s">
        <v>2203</v>
      </c>
      <c r="F1064" s="22" t="s">
        <v>71</v>
      </c>
      <c r="G1064" s="22" t="s">
        <v>47</v>
      </c>
      <c r="H1064" s="22" t="s">
        <v>7</v>
      </c>
      <c r="I1064" s="30">
        <v>89.9753220729491</v>
      </c>
      <c r="J1064" s="30">
        <v>89.53</v>
      </c>
      <c r="K1064" s="22" t="s">
        <v>48</v>
      </c>
      <c r="L1064" s="66" t="s">
        <v>193</v>
      </c>
      <c r="M1064" s="67" t="s">
        <v>50</v>
      </c>
      <c r="N1064" s="65" t="s">
        <v>51</v>
      </c>
      <c r="O1064" s="68" t="s">
        <v>52</v>
      </c>
      <c r="P1064" s="69"/>
      <c r="Q1064" s="74"/>
      <c r="R1064" s="77"/>
      <c r="S1064" s="75"/>
      <c r="T1064" s="78"/>
      <c r="U1064" s="77"/>
      <c r="V1064" s="28">
        <v>1.77781121682965</v>
      </c>
      <c r="W1064" s="29">
        <v>58100</v>
      </c>
      <c r="X1064" s="26"/>
      <c r="Y1064" s="46"/>
      <c r="Z1064" s="25"/>
      <c r="AA1064" s="43"/>
      <c r="AB1064" s="91">
        <f t="shared" si="32"/>
        <v>4841.66666666667</v>
      </c>
      <c r="AC1064" s="38">
        <f t="shared" si="33"/>
        <v>3389.16666666667</v>
      </c>
      <c r="AE1064" s="1"/>
      <c r="AF1064" s="1"/>
    </row>
    <row r="1065" ht="15" customHeight="1" spans="1:32">
      <c r="A1065" s="15">
        <v>1060</v>
      </c>
      <c r="B1065" s="15" t="s">
        <v>42</v>
      </c>
      <c r="C1065" s="15" t="s">
        <v>2119</v>
      </c>
      <c r="D1065" s="22" t="s">
        <v>2204</v>
      </c>
      <c r="E1065" s="22" t="s">
        <v>2205</v>
      </c>
      <c r="F1065" s="22" t="s">
        <v>46</v>
      </c>
      <c r="G1065" s="22" t="s">
        <v>47</v>
      </c>
      <c r="H1065" s="22" t="s">
        <v>7</v>
      </c>
      <c r="I1065" s="30">
        <v>89.9753220729491</v>
      </c>
      <c r="J1065" s="30">
        <v>89.53</v>
      </c>
      <c r="K1065" s="22" t="s">
        <v>48</v>
      </c>
      <c r="L1065" s="66" t="s">
        <v>210</v>
      </c>
      <c r="M1065" s="67" t="s">
        <v>50</v>
      </c>
      <c r="N1065" s="65" t="s">
        <v>51</v>
      </c>
      <c r="O1065" s="68" t="s">
        <v>52</v>
      </c>
      <c r="P1065" s="69"/>
      <c r="Q1065" s="74"/>
      <c r="R1065" s="77"/>
      <c r="S1065" s="75"/>
      <c r="T1065" s="78"/>
      <c r="U1065" s="77"/>
      <c r="V1065" s="28">
        <v>1.85037493996555</v>
      </c>
      <c r="W1065" s="29">
        <v>60500</v>
      </c>
      <c r="X1065" s="26"/>
      <c r="Y1065" s="46"/>
      <c r="Z1065" s="25"/>
      <c r="AA1065" s="43"/>
      <c r="AB1065" s="91">
        <f t="shared" si="32"/>
        <v>5041.66666666667</v>
      </c>
      <c r="AC1065" s="38">
        <f t="shared" si="33"/>
        <v>3529.16666666667</v>
      </c>
      <c r="AE1065" s="1"/>
      <c r="AF1065" s="1"/>
    </row>
    <row r="1066" ht="15" customHeight="1" spans="1:29">
      <c r="A1066" s="15">
        <v>1061</v>
      </c>
      <c r="B1066" s="15" t="s">
        <v>42</v>
      </c>
      <c r="C1066" s="15" t="s">
        <v>2119</v>
      </c>
      <c r="D1066" s="22" t="s">
        <v>2206</v>
      </c>
      <c r="E1066" s="22" t="s">
        <v>2207</v>
      </c>
      <c r="F1066" s="22" t="s">
        <v>57</v>
      </c>
      <c r="G1066" s="22" t="s">
        <v>58</v>
      </c>
      <c r="H1066" s="22" t="s">
        <v>10</v>
      </c>
      <c r="I1066" s="30">
        <v>58.3779639635254</v>
      </c>
      <c r="J1066" s="30">
        <v>58.11</v>
      </c>
      <c r="K1066" s="22" t="s">
        <v>48</v>
      </c>
      <c r="L1066" s="66" t="s">
        <v>210</v>
      </c>
      <c r="M1066" s="67" t="s">
        <v>50</v>
      </c>
      <c r="N1066" s="65" t="s">
        <v>51</v>
      </c>
      <c r="O1066" s="68" t="s">
        <v>52</v>
      </c>
      <c r="P1066" s="69"/>
      <c r="Q1066" s="74"/>
      <c r="R1066" s="77"/>
      <c r="S1066" s="75"/>
      <c r="T1066" s="78"/>
      <c r="U1066" s="77"/>
      <c r="V1066" s="28">
        <v>1.81841694216</v>
      </c>
      <c r="W1066" s="29">
        <v>38600</v>
      </c>
      <c r="X1066" s="26"/>
      <c r="Y1066" s="46"/>
      <c r="Z1066" s="25"/>
      <c r="AA1066" s="43"/>
      <c r="AB1066" s="91">
        <f t="shared" si="32"/>
        <v>3216.66666666667</v>
      </c>
      <c r="AC1066" s="38">
        <f t="shared" si="33"/>
        <v>2251.66666666667</v>
      </c>
    </row>
    <row r="1067" ht="15" customHeight="1" spans="1:29">
      <c r="A1067" s="15">
        <v>1062</v>
      </c>
      <c r="B1067" s="15" t="s">
        <v>42</v>
      </c>
      <c r="C1067" s="15" t="s">
        <v>2119</v>
      </c>
      <c r="D1067" s="22" t="s">
        <v>2208</v>
      </c>
      <c r="E1067" s="22" t="s">
        <v>2209</v>
      </c>
      <c r="F1067" s="22" t="s">
        <v>57</v>
      </c>
      <c r="G1067" s="22" t="s">
        <v>58</v>
      </c>
      <c r="H1067" s="22" t="s">
        <v>10</v>
      </c>
      <c r="I1067" s="30">
        <v>58.3779639635254</v>
      </c>
      <c r="J1067" s="30">
        <v>58.09</v>
      </c>
      <c r="K1067" s="22" t="s">
        <v>48</v>
      </c>
      <c r="L1067" s="66" t="s">
        <v>210</v>
      </c>
      <c r="M1067" s="67" t="s">
        <v>50</v>
      </c>
      <c r="N1067" s="65" t="s">
        <v>51</v>
      </c>
      <c r="O1067" s="68" t="s">
        <v>52</v>
      </c>
      <c r="P1067" s="69"/>
      <c r="Q1067" s="74"/>
      <c r="R1067" s="77"/>
      <c r="S1067" s="75"/>
      <c r="T1067" s="78"/>
      <c r="U1067" s="77"/>
      <c r="V1067" s="28">
        <v>1.8184533276</v>
      </c>
      <c r="W1067" s="29">
        <v>38600</v>
      </c>
      <c r="X1067" s="26"/>
      <c r="Y1067" s="46"/>
      <c r="Z1067" s="25"/>
      <c r="AA1067" s="43"/>
      <c r="AB1067" s="91">
        <f t="shared" si="32"/>
        <v>3216.66666666667</v>
      </c>
      <c r="AC1067" s="38">
        <f t="shared" si="33"/>
        <v>2251.66666666667</v>
      </c>
    </row>
    <row r="1068" ht="15" customHeight="1" spans="1:29">
      <c r="A1068" s="15">
        <v>1063</v>
      </c>
      <c r="B1068" s="15" t="s">
        <v>42</v>
      </c>
      <c r="C1068" s="15" t="s">
        <v>2119</v>
      </c>
      <c r="D1068" s="22" t="s">
        <v>2210</v>
      </c>
      <c r="E1068" s="22" t="s">
        <v>2211</v>
      </c>
      <c r="F1068" s="22" t="s">
        <v>57</v>
      </c>
      <c r="G1068" s="22" t="s">
        <v>58</v>
      </c>
      <c r="H1068" s="22" t="s">
        <v>10</v>
      </c>
      <c r="I1068" s="30">
        <v>58.3779639635254</v>
      </c>
      <c r="J1068" s="30">
        <v>58.09</v>
      </c>
      <c r="K1068" s="22" t="s">
        <v>48</v>
      </c>
      <c r="L1068" s="66" t="s">
        <v>210</v>
      </c>
      <c r="M1068" s="67" t="s">
        <v>50</v>
      </c>
      <c r="N1068" s="65" t="s">
        <v>51</v>
      </c>
      <c r="O1068" s="68" t="s">
        <v>52</v>
      </c>
      <c r="P1068" s="69"/>
      <c r="Q1068" s="74"/>
      <c r="R1068" s="77"/>
      <c r="S1068" s="75"/>
      <c r="T1068" s="78"/>
      <c r="U1068" s="77"/>
      <c r="V1068" s="28">
        <v>1.8184533276</v>
      </c>
      <c r="W1068" s="29">
        <v>38600</v>
      </c>
      <c r="X1068" s="26"/>
      <c r="Y1068" s="46"/>
      <c r="Z1068" s="25"/>
      <c r="AA1068" s="43"/>
      <c r="AB1068" s="91">
        <f t="shared" si="32"/>
        <v>3216.66666666667</v>
      </c>
      <c r="AC1068" s="38">
        <f t="shared" si="33"/>
        <v>2251.66666666667</v>
      </c>
    </row>
    <row r="1069" ht="15" customHeight="1" spans="1:29">
      <c r="A1069" s="15">
        <v>1064</v>
      </c>
      <c r="B1069" s="15" t="s">
        <v>42</v>
      </c>
      <c r="C1069" s="15" t="s">
        <v>2119</v>
      </c>
      <c r="D1069" s="22" t="s">
        <v>2212</v>
      </c>
      <c r="E1069" s="22" t="s">
        <v>2213</v>
      </c>
      <c r="F1069" s="22" t="s">
        <v>57</v>
      </c>
      <c r="G1069" s="22" t="s">
        <v>58</v>
      </c>
      <c r="H1069" s="22" t="s">
        <v>10</v>
      </c>
      <c r="I1069" s="30">
        <v>58.3779639635254</v>
      </c>
      <c r="J1069" s="30">
        <v>58.11</v>
      </c>
      <c r="K1069" s="22" t="s">
        <v>48</v>
      </c>
      <c r="L1069" s="66" t="s">
        <v>210</v>
      </c>
      <c r="M1069" s="67" t="s">
        <v>50</v>
      </c>
      <c r="N1069" s="65" t="s">
        <v>51</v>
      </c>
      <c r="O1069" s="68" t="s">
        <v>52</v>
      </c>
      <c r="P1069" s="69"/>
      <c r="Q1069" s="74"/>
      <c r="R1069" s="77"/>
      <c r="S1069" s="75"/>
      <c r="T1069" s="78"/>
      <c r="U1069" s="77"/>
      <c r="V1069" s="28">
        <v>1.81841694216</v>
      </c>
      <c r="W1069" s="29">
        <v>38600</v>
      </c>
      <c r="X1069" s="26"/>
      <c r="Y1069" s="46"/>
      <c r="Z1069" s="25"/>
      <c r="AA1069" s="43"/>
      <c r="AB1069" s="91">
        <f t="shared" si="32"/>
        <v>3216.66666666667</v>
      </c>
      <c r="AC1069" s="38">
        <f t="shared" si="33"/>
        <v>2251.66666666667</v>
      </c>
    </row>
    <row r="1070" ht="15" customHeight="1" spans="1:32">
      <c r="A1070" s="15">
        <v>1065</v>
      </c>
      <c r="B1070" s="15" t="s">
        <v>42</v>
      </c>
      <c r="C1070" s="15" t="s">
        <v>2119</v>
      </c>
      <c r="D1070" s="22" t="s">
        <v>2214</v>
      </c>
      <c r="E1070" s="22" t="s">
        <v>2215</v>
      </c>
      <c r="F1070" s="22" t="s">
        <v>71</v>
      </c>
      <c r="G1070" s="22" t="s">
        <v>47</v>
      </c>
      <c r="H1070" s="22" t="s">
        <v>7</v>
      </c>
      <c r="I1070" s="30">
        <v>89.9753220729491</v>
      </c>
      <c r="J1070" s="30">
        <v>89.53</v>
      </c>
      <c r="K1070" s="22" t="s">
        <v>48</v>
      </c>
      <c r="L1070" s="66" t="s">
        <v>210</v>
      </c>
      <c r="M1070" s="67" t="s">
        <v>50</v>
      </c>
      <c r="N1070" s="65" t="s">
        <v>51</v>
      </c>
      <c r="O1070" s="68" t="s">
        <v>52</v>
      </c>
      <c r="P1070" s="69"/>
      <c r="Q1070" s="74"/>
      <c r="R1070" s="77"/>
      <c r="S1070" s="75"/>
      <c r="T1070" s="78"/>
      <c r="U1070" s="77"/>
      <c r="V1070" s="28">
        <v>1.77781121682965</v>
      </c>
      <c r="W1070" s="29">
        <v>58100</v>
      </c>
      <c r="X1070" s="26"/>
      <c r="Y1070" s="46"/>
      <c r="Z1070" s="25"/>
      <c r="AA1070" s="43"/>
      <c r="AB1070" s="91">
        <f t="shared" si="32"/>
        <v>4841.66666666667</v>
      </c>
      <c r="AC1070" s="38">
        <f t="shared" si="33"/>
        <v>3389.16666666667</v>
      </c>
      <c r="AE1070" s="1"/>
      <c r="AF1070" s="1"/>
    </row>
    <row r="1071" ht="15" customHeight="1" spans="1:32">
      <c r="A1071" s="15">
        <v>1066</v>
      </c>
      <c r="B1071" s="15" t="s">
        <v>42</v>
      </c>
      <c r="C1071" s="15" t="s">
        <v>2119</v>
      </c>
      <c r="D1071" s="22" t="s">
        <v>2216</v>
      </c>
      <c r="E1071" s="22" t="s">
        <v>2217</v>
      </c>
      <c r="F1071" s="22" t="s">
        <v>46</v>
      </c>
      <c r="G1071" s="22" t="s">
        <v>47</v>
      </c>
      <c r="H1071" s="22" t="s">
        <v>7</v>
      </c>
      <c r="I1071" s="30">
        <v>89.9753220729491</v>
      </c>
      <c r="J1071" s="30">
        <v>89.53</v>
      </c>
      <c r="K1071" s="22" t="s">
        <v>48</v>
      </c>
      <c r="L1071" s="66" t="s">
        <v>227</v>
      </c>
      <c r="M1071" s="67" t="s">
        <v>50</v>
      </c>
      <c r="N1071" s="65" t="s">
        <v>51</v>
      </c>
      <c r="O1071" s="68" t="s">
        <v>52</v>
      </c>
      <c r="P1071" s="69"/>
      <c r="Q1071" s="74"/>
      <c r="R1071" s="77"/>
      <c r="S1071" s="75"/>
      <c r="T1071" s="78"/>
      <c r="U1071" s="77"/>
      <c r="V1071" s="28">
        <v>1.85037493996555</v>
      </c>
      <c r="W1071" s="29">
        <v>60500</v>
      </c>
      <c r="X1071" s="26"/>
      <c r="Y1071" s="46"/>
      <c r="Z1071" s="25"/>
      <c r="AA1071" s="43"/>
      <c r="AB1071" s="91">
        <f t="shared" si="32"/>
        <v>5041.66666666667</v>
      </c>
      <c r="AC1071" s="38">
        <f t="shared" si="33"/>
        <v>3529.16666666667</v>
      </c>
      <c r="AE1071" s="1"/>
      <c r="AF1071" s="1"/>
    </row>
    <row r="1072" ht="15" customHeight="1" spans="1:29">
      <c r="A1072" s="15">
        <v>1067</v>
      </c>
      <c r="B1072" s="15" t="s">
        <v>42</v>
      </c>
      <c r="C1072" s="15" t="s">
        <v>2119</v>
      </c>
      <c r="D1072" s="22" t="s">
        <v>2218</v>
      </c>
      <c r="E1072" s="22" t="s">
        <v>2219</v>
      </c>
      <c r="F1072" s="22" t="s">
        <v>57</v>
      </c>
      <c r="G1072" s="22" t="s">
        <v>58</v>
      </c>
      <c r="H1072" s="22" t="s">
        <v>10</v>
      </c>
      <c r="I1072" s="30">
        <v>58.3779639635254</v>
      </c>
      <c r="J1072" s="30">
        <v>58.11</v>
      </c>
      <c r="K1072" s="22" t="s">
        <v>48</v>
      </c>
      <c r="L1072" s="66" t="s">
        <v>227</v>
      </c>
      <c r="M1072" s="67" t="s">
        <v>50</v>
      </c>
      <c r="N1072" s="65" t="s">
        <v>51</v>
      </c>
      <c r="O1072" s="68" t="s">
        <v>52</v>
      </c>
      <c r="P1072" s="69"/>
      <c r="Q1072" s="74"/>
      <c r="R1072" s="77"/>
      <c r="S1072" s="75"/>
      <c r="T1072" s="78"/>
      <c r="U1072" s="77"/>
      <c r="V1072" s="28">
        <v>1.81841694216</v>
      </c>
      <c r="W1072" s="29">
        <v>38600</v>
      </c>
      <c r="X1072" s="26"/>
      <c r="Y1072" s="46"/>
      <c r="Z1072" s="25"/>
      <c r="AA1072" s="43"/>
      <c r="AB1072" s="91">
        <f t="shared" si="32"/>
        <v>3216.66666666667</v>
      </c>
      <c r="AC1072" s="38">
        <f t="shared" si="33"/>
        <v>2251.66666666667</v>
      </c>
    </row>
    <row r="1073" ht="15" customHeight="1" spans="1:29">
      <c r="A1073" s="15">
        <v>1068</v>
      </c>
      <c r="B1073" s="15" t="s">
        <v>42</v>
      </c>
      <c r="C1073" s="15" t="s">
        <v>2119</v>
      </c>
      <c r="D1073" s="22" t="s">
        <v>2220</v>
      </c>
      <c r="E1073" s="22" t="s">
        <v>2221</v>
      </c>
      <c r="F1073" s="22" t="s">
        <v>57</v>
      </c>
      <c r="G1073" s="22" t="s">
        <v>58</v>
      </c>
      <c r="H1073" s="22" t="s">
        <v>10</v>
      </c>
      <c r="I1073" s="30">
        <v>58.3779639635254</v>
      </c>
      <c r="J1073" s="30">
        <v>58.09</v>
      </c>
      <c r="K1073" s="22" t="s">
        <v>48</v>
      </c>
      <c r="L1073" s="66" t="s">
        <v>227</v>
      </c>
      <c r="M1073" s="67" t="s">
        <v>50</v>
      </c>
      <c r="N1073" s="65" t="s">
        <v>51</v>
      </c>
      <c r="O1073" s="68" t="s">
        <v>52</v>
      </c>
      <c r="P1073" s="69"/>
      <c r="Q1073" s="74"/>
      <c r="R1073" s="77"/>
      <c r="S1073" s="75"/>
      <c r="T1073" s="78"/>
      <c r="U1073" s="77"/>
      <c r="V1073" s="28">
        <v>1.8184533276</v>
      </c>
      <c r="W1073" s="29">
        <v>38600</v>
      </c>
      <c r="X1073" s="26"/>
      <c r="Y1073" s="46"/>
      <c r="Z1073" s="25"/>
      <c r="AA1073" s="43"/>
      <c r="AB1073" s="91">
        <f t="shared" si="32"/>
        <v>3216.66666666667</v>
      </c>
      <c r="AC1073" s="38">
        <f t="shared" si="33"/>
        <v>2251.66666666667</v>
      </c>
    </row>
    <row r="1074" ht="15" customHeight="1" spans="1:29">
      <c r="A1074" s="15">
        <v>1069</v>
      </c>
      <c r="B1074" s="15" t="s">
        <v>42</v>
      </c>
      <c r="C1074" s="15" t="s">
        <v>2119</v>
      </c>
      <c r="D1074" s="22" t="s">
        <v>2222</v>
      </c>
      <c r="E1074" s="22" t="s">
        <v>2223</v>
      </c>
      <c r="F1074" s="22" t="s">
        <v>57</v>
      </c>
      <c r="G1074" s="22" t="s">
        <v>58</v>
      </c>
      <c r="H1074" s="22" t="s">
        <v>10</v>
      </c>
      <c r="I1074" s="30">
        <v>58.3779639635254</v>
      </c>
      <c r="J1074" s="30">
        <v>58.09</v>
      </c>
      <c r="K1074" s="22" t="s">
        <v>48</v>
      </c>
      <c r="L1074" s="66" t="s">
        <v>227</v>
      </c>
      <c r="M1074" s="67" t="s">
        <v>50</v>
      </c>
      <c r="N1074" s="65" t="s">
        <v>51</v>
      </c>
      <c r="O1074" s="68" t="s">
        <v>52</v>
      </c>
      <c r="P1074" s="69"/>
      <c r="Q1074" s="74"/>
      <c r="R1074" s="77"/>
      <c r="S1074" s="75"/>
      <c r="T1074" s="78"/>
      <c r="U1074" s="77"/>
      <c r="V1074" s="28">
        <v>1.8184533276</v>
      </c>
      <c r="W1074" s="29">
        <v>38600</v>
      </c>
      <c r="X1074" s="26"/>
      <c r="Y1074" s="46"/>
      <c r="Z1074" s="25"/>
      <c r="AA1074" s="43"/>
      <c r="AB1074" s="91">
        <f t="shared" si="32"/>
        <v>3216.66666666667</v>
      </c>
      <c r="AC1074" s="38">
        <f t="shared" si="33"/>
        <v>2251.66666666667</v>
      </c>
    </row>
    <row r="1075" ht="15" customHeight="1" spans="1:29">
      <c r="A1075" s="15">
        <v>1070</v>
      </c>
      <c r="B1075" s="15" t="s">
        <v>42</v>
      </c>
      <c r="C1075" s="15" t="s">
        <v>2119</v>
      </c>
      <c r="D1075" s="22" t="s">
        <v>2224</v>
      </c>
      <c r="E1075" s="22" t="s">
        <v>2225</v>
      </c>
      <c r="F1075" s="22" t="s">
        <v>57</v>
      </c>
      <c r="G1075" s="22" t="s">
        <v>58</v>
      </c>
      <c r="H1075" s="22" t="s">
        <v>10</v>
      </c>
      <c r="I1075" s="30">
        <v>58.3779639635254</v>
      </c>
      <c r="J1075" s="30">
        <v>58.11</v>
      </c>
      <c r="K1075" s="22" t="s">
        <v>48</v>
      </c>
      <c r="L1075" s="66" t="s">
        <v>227</v>
      </c>
      <c r="M1075" s="67" t="s">
        <v>50</v>
      </c>
      <c r="N1075" s="65" t="s">
        <v>51</v>
      </c>
      <c r="O1075" s="68" t="s">
        <v>52</v>
      </c>
      <c r="P1075" s="69"/>
      <c r="Q1075" s="74"/>
      <c r="R1075" s="77"/>
      <c r="S1075" s="75"/>
      <c r="T1075" s="78"/>
      <c r="U1075" s="77"/>
      <c r="V1075" s="28">
        <v>1.81841694216</v>
      </c>
      <c r="W1075" s="29">
        <v>38600</v>
      </c>
      <c r="X1075" s="26"/>
      <c r="Y1075" s="46"/>
      <c r="Z1075" s="25"/>
      <c r="AA1075" s="43"/>
      <c r="AB1075" s="91">
        <f t="shared" si="32"/>
        <v>3216.66666666667</v>
      </c>
      <c r="AC1075" s="38">
        <f t="shared" si="33"/>
        <v>2251.66666666667</v>
      </c>
    </row>
    <row r="1076" ht="15" customHeight="1" spans="1:32">
      <c r="A1076" s="15">
        <v>1071</v>
      </c>
      <c r="B1076" s="15" t="s">
        <v>42</v>
      </c>
      <c r="C1076" s="15" t="s">
        <v>2119</v>
      </c>
      <c r="D1076" s="22" t="s">
        <v>2226</v>
      </c>
      <c r="E1076" s="22" t="s">
        <v>2227</v>
      </c>
      <c r="F1076" s="22" t="s">
        <v>71</v>
      </c>
      <c r="G1076" s="22" t="s">
        <v>47</v>
      </c>
      <c r="H1076" s="22" t="s">
        <v>7</v>
      </c>
      <c r="I1076" s="30">
        <v>89.9753220729491</v>
      </c>
      <c r="J1076" s="30">
        <v>89.53</v>
      </c>
      <c r="K1076" s="22" t="s">
        <v>48</v>
      </c>
      <c r="L1076" s="66" t="s">
        <v>227</v>
      </c>
      <c r="M1076" s="67" t="s">
        <v>50</v>
      </c>
      <c r="N1076" s="65" t="s">
        <v>51</v>
      </c>
      <c r="O1076" s="68" t="s">
        <v>52</v>
      </c>
      <c r="P1076" s="69"/>
      <c r="Q1076" s="74"/>
      <c r="R1076" s="77"/>
      <c r="S1076" s="75"/>
      <c r="T1076" s="78"/>
      <c r="U1076" s="77"/>
      <c r="V1076" s="28">
        <v>1.77781121682965</v>
      </c>
      <c r="W1076" s="29">
        <v>58100</v>
      </c>
      <c r="X1076" s="26"/>
      <c r="Y1076" s="46"/>
      <c r="Z1076" s="25"/>
      <c r="AA1076" s="43"/>
      <c r="AB1076" s="91">
        <f t="shared" si="32"/>
        <v>4841.66666666667</v>
      </c>
      <c r="AC1076" s="38">
        <f t="shared" si="33"/>
        <v>3389.16666666667</v>
      </c>
      <c r="AE1076" s="1"/>
      <c r="AF1076" s="1"/>
    </row>
    <row r="1077" ht="15" customHeight="1" spans="1:32">
      <c r="A1077" s="15">
        <v>1072</v>
      </c>
      <c r="B1077" s="15" t="s">
        <v>42</v>
      </c>
      <c r="C1077" s="15" t="s">
        <v>2119</v>
      </c>
      <c r="D1077" s="22" t="s">
        <v>2228</v>
      </c>
      <c r="E1077" s="22" t="s">
        <v>2229</v>
      </c>
      <c r="F1077" s="22" t="s">
        <v>46</v>
      </c>
      <c r="G1077" s="22" t="s">
        <v>47</v>
      </c>
      <c r="H1077" s="22" t="s">
        <v>7</v>
      </c>
      <c r="I1077" s="30">
        <v>89.9753220729491</v>
      </c>
      <c r="J1077" s="30">
        <v>89.53</v>
      </c>
      <c r="K1077" s="22" t="s">
        <v>48</v>
      </c>
      <c r="L1077" s="66" t="s">
        <v>244</v>
      </c>
      <c r="M1077" s="67" t="s">
        <v>50</v>
      </c>
      <c r="N1077" s="65" t="s">
        <v>51</v>
      </c>
      <c r="O1077" s="68" t="s">
        <v>52</v>
      </c>
      <c r="P1077" s="69"/>
      <c r="Q1077" s="74"/>
      <c r="R1077" s="77"/>
      <c r="S1077" s="75"/>
      <c r="T1077" s="78"/>
      <c r="U1077" s="77"/>
      <c r="V1077" s="28">
        <v>1.8140930783976</v>
      </c>
      <c r="W1077" s="29">
        <v>59300</v>
      </c>
      <c r="X1077" s="26"/>
      <c r="Y1077" s="46"/>
      <c r="Z1077" s="25"/>
      <c r="AA1077" s="43"/>
      <c r="AB1077" s="91">
        <f t="shared" si="32"/>
        <v>4941.66666666667</v>
      </c>
      <c r="AC1077" s="38">
        <f t="shared" si="33"/>
        <v>3459.16666666667</v>
      </c>
      <c r="AE1077" s="1"/>
      <c r="AF1077" s="1"/>
    </row>
    <row r="1078" ht="15" customHeight="1" spans="1:29">
      <c r="A1078" s="15">
        <v>1073</v>
      </c>
      <c r="B1078" s="15" t="s">
        <v>42</v>
      </c>
      <c r="C1078" s="15" t="s">
        <v>2119</v>
      </c>
      <c r="D1078" s="22" t="s">
        <v>2230</v>
      </c>
      <c r="E1078" s="22" t="s">
        <v>2231</v>
      </c>
      <c r="F1078" s="22" t="s">
        <v>57</v>
      </c>
      <c r="G1078" s="22" t="s">
        <v>58</v>
      </c>
      <c r="H1078" s="22" t="s">
        <v>10</v>
      </c>
      <c r="I1078" s="30">
        <v>58.3779639635254</v>
      </c>
      <c r="J1078" s="30">
        <v>58.11</v>
      </c>
      <c r="K1078" s="22" t="s">
        <v>48</v>
      </c>
      <c r="L1078" s="66" t="s">
        <v>244</v>
      </c>
      <c r="M1078" s="67" t="s">
        <v>50</v>
      </c>
      <c r="N1078" s="65" t="s">
        <v>51</v>
      </c>
      <c r="O1078" s="68" t="s">
        <v>52</v>
      </c>
      <c r="P1078" s="69"/>
      <c r="Q1078" s="74"/>
      <c r="R1078" s="77"/>
      <c r="S1078" s="75"/>
      <c r="T1078" s="78"/>
      <c r="U1078" s="77"/>
      <c r="V1078" s="28">
        <v>1.782761708</v>
      </c>
      <c r="W1078" s="29">
        <v>37800</v>
      </c>
      <c r="X1078" s="26"/>
      <c r="Y1078" s="46"/>
      <c r="Z1078" s="25"/>
      <c r="AA1078" s="43"/>
      <c r="AB1078" s="91">
        <f t="shared" si="32"/>
        <v>3150</v>
      </c>
      <c r="AC1078" s="38">
        <f t="shared" si="33"/>
        <v>2205</v>
      </c>
    </row>
    <row r="1079" ht="15" customHeight="1" spans="1:29">
      <c r="A1079" s="15">
        <v>1074</v>
      </c>
      <c r="B1079" s="15" t="s">
        <v>42</v>
      </c>
      <c r="C1079" s="15" t="s">
        <v>2119</v>
      </c>
      <c r="D1079" s="22" t="s">
        <v>2232</v>
      </c>
      <c r="E1079" s="22" t="s">
        <v>2233</v>
      </c>
      <c r="F1079" s="22" t="s">
        <v>57</v>
      </c>
      <c r="G1079" s="22" t="s">
        <v>58</v>
      </c>
      <c r="H1079" s="22" t="s">
        <v>10</v>
      </c>
      <c r="I1079" s="30">
        <v>58.3779639635254</v>
      </c>
      <c r="J1079" s="30">
        <v>58.09</v>
      </c>
      <c r="K1079" s="22" t="s">
        <v>48</v>
      </c>
      <c r="L1079" s="66" t="s">
        <v>244</v>
      </c>
      <c r="M1079" s="67" t="s">
        <v>50</v>
      </c>
      <c r="N1079" s="65" t="s">
        <v>51</v>
      </c>
      <c r="O1079" s="68" t="s">
        <v>52</v>
      </c>
      <c r="P1079" s="69"/>
      <c r="Q1079" s="74"/>
      <c r="R1079" s="77"/>
      <c r="S1079" s="75"/>
      <c r="T1079" s="78"/>
      <c r="U1079" s="77"/>
      <c r="V1079" s="28">
        <v>1.78279738</v>
      </c>
      <c r="W1079" s="29">
        <v>37800</v>
      </c>
      <c r="X1079" s="26"/>
      <c r="Y1079" s="46"/>
      <c r="Z1079" s="25"/>
      <c r="AA1079" s="43"/>
      <c r="AB1079" s="91">
        <f t="shared" si="32"/>
        <v>3150</v>
      </c>
      <c r="AC1079" s="38">
        <f t="shared" si="33"/>
        <v>2205</v>
      </c>
    </row>
    <row r="1080" ht="15" customHeight="1" spans="1:29">
      <c r="A1080" s="15">
        <v>1075</v>
      </c>
      <c r="B1080" s="15" t="s">
        <v>42</v>
      </c>
      <c r="C1080" s="15" t="s">
        <v>2119</v>
      </c>
      <c r="D1080" s="22" t="s">
        <v>2234</v>
      </c>
      <c r="E1080" s="22" t="s">
        <v>2235</v>
      </c>
      <c r="F1080" s="22" t="s">
        <v>57</v>
      </c>
      <c r="G1080" s="22" t="s">
        <v>58</v>
      </c>
      <c r="H1080" s="22" t="s">
        <v>10</v>
      </c>
      <c r="I1080" s="30">
        <v>58.3779639635254</v>
      </c>
      <c r="J1080" s="30">
        <v>58.09</v>
      </c>
      <c r="K1080" s="22" t="s">
        <v>48</v>
      </c>
      <c r="L1080" s="66" t="s">
        <v>244</v>
      </c>
      <c r="M1080" s="67" t="s">
        <v>50</v>
      </c>
      <c r="N1080" s="65" t="s">
        <v>51</v>
      </c>
      <c r="O1080" s="68" t="s">
        <v>52</v>
      </c>
      <c r="P1080" s="69"/>
      <c r="Q1080" s="74"/>
      <c r="R1080" s="77"/>
      <c r="S1080" s="75"/>
      <c r="T1080" s="78"/>
      <c r="U1080" s="77"/>
      <c r="V1080" s="28">
        <v>1.78279738</v>
      </c>
      <c r="W1080" s="29">
        <v>37800</v>
      </c>
      <c r="X1080" s="26"/>
      <c r="Y1080" s="46"/>
      <c r="Z1080" s="25"/>
      <c r="AA1080" s="43"/>
      <c r="AB1080" s="91">
        <f t="shared" si="32"/>
        <v>3150</v>
      </c>
      <c r="AC1080" s="38">
        <f t="shared" si="33"/>
        <v>2205</v>
      </c>
    </row>
    <row r="1081" ht="15" customHeight="1" spans="1:29">
      <c r="A1081" s="15">
        <v>1076</v>
      </c>
      <c r="B1081" s="15" t="s">
        <v>42</v>
      </c>
      <c r="C1081" s="15" t="s">
        <v>2119</v>
      </c>
      <c r="D1081" s="22" t="s">
        <v>2236</v>
      </c>
      <c r="E1081" s="22" t="s">
        <v>2237</v>
      </c>
      <c r="F1081" s="22" t="s">
        <v>57</v>
      </c>
      <c r="G1081" s="22" t="s">
        <v>58</v>
      </c>
      <c r="H1081" s="22" t="s">
        <v>10</v>
      </c>
      <c r="I1081" s="30">
        <v>58.3779639635254</v>
      </c>
      <c r="J1081" s="30">
        <v>58.11</v>
      </c>
      <c r="K1081" s="22" t="s">
        <v>48</v>
      </c>
      <c r="L1081" s="66" t="s">
        <v>244</v>
      </c>
      <c r="M1081" s="67" t="s">
        <v>50</v>
      </c>
      <c r="N1081" s="65" t="s">
        <v>51</v>
      </c>
      <c r="O1081" s="68" t="s">
        <v>52</v>
      </c>
      <c r="P1081" s="69"/>
      <c r="Q1081" s="74"/>
      <c r="R1081" s="77"/>
      <c r="S1081" s="75"/>
      <c r="T1081" s="78"/>
      <c r="U1081" s="77"/>
      <c r="V1081" s="28">
        <v>1.782761708</v>
      </c>
      <c r="W1081" s="29">
        <v>37800</v>
      </c>
      <c r="X1081" s="26"/>
      <c r="Y1081" s="46"/>
      <c r="Z1081" s="25"/>
      <c r="AA1081" s="43"/>
      <c r="AB1081" s="91">
        <f t="shared" si="32"/>
        <v>3150</v>
      </c>
      <c r="AC1081" s="38">
        <f t="shared" si="33"/>
        <v>2205</v>
      </c>
    </row>
    <row r="1082" ht="15" customHeight="1" spans="1:32">
      <c r="A1082" s="15">
        <v>1077</v>
      </c>
      <c r="B1082" s="15" t="s">
        <v>42</v>
      </c>
      <c r="C1082" s="15" t="s">
        <v>2119</v>
      </c>
      <c r="D1082" s="22" t="s">
        <v>2238</v>
      </c>
      <c r="E1082" s="22" t="s">
        <v>2239</v>
      </c>
      <c r="F1082" s="22" t="s">
        <v>71</v>
      </c>
      <c r="G1082" s="22" t="s">
        <v>47</v>
      </c>
      <c r="H1082" s="22" t="s">
        <v>7</v>
      </c>
      <c r="I1082" s="30">
        <v>89.9753220729491</v>
      </c>
      <c r="J1082" s="30">
        <v>89.53</v>
      </c>
      <c r="K1082" s="22" t="s">
        <v>48</v>
      </c>
      <c r="L1082" s="66" t="s">
        <v>244</v>
      </c>
      <c r="M1082" s="67" t="s">
        <v>50</v>
      </c>
      <c r="N1082" s="65" t="s">
        <v>51</v>
      </c>
      <c r="O1082" s="68" t="s">
        <v>52</v>
      </c>
      <c r="P1082" s="69"/>
      <c r="Q1082" s="74"/>
      <c r="R1082" s="77"/>
      <c r="S1082" s="75"/>
      <c r="T1082" s="78"/>
      <c r="U1082" s="77"/>
      <c r="V1082" s="28">
        <v>1.7429521733624</v>
      </c>
      <c r="W1082" s="29">
        <v>57000</v>
      </c>
      <c r="X1082" s="26"/>
      <c r="Y1082" s="46"/>
      <c r="Z1082" s="25"/>
      <c r="AA1082" s="43"/>
      <c r="AB1082" s="91">
        <f t="shared" si="32"/>
        <v>4750</v>
      </c>
      <c r="AC1082" s="38">
        <f t="shared" si="33"/>
        <v>3325</v>
      </c>
      <c r="AE1082" s="1"/>
      <c r="AF1082" s="1"/>
    </row>
    <row r="1083" ht="15" customHeight="1" spans="1:32">
      <c r="A1083" s="15">
        <v>1078</v>
      </c>
      <c r="B1083" s="15" t="s">
        <v>42</v>
      </c>
      <c r="C1083" s="15" t="s">
        <v>2119</v>
      </c>
      <c r="D1083" s="22" t="s">
        <v>2240</v>
      </c>
      <c r="E1083" s="22" t="s">
        <v>2241</v>
      </c>
      <c r="F1083" s="22" t="s">
        <v>46</v>
      </c>
      <c r="G1083" s="22" t="s">
        <v>47</v>
      </c>
      <c r="H1083" s="22" t="s">
        <v>7</v>
      </c>
      <c r="I1083" s="30">
        <v>89.9753220729491</v>
      </c>
      <c r="J1083" s="30">
        <v>89.53</v>
      </c>
      <c r="K1083" s="22" t="s">
        <v>48</v>
      </c>
      <c r="L1083" s="66" t="s">
        <v>261</v>
      </c>
      <c r="M1083" s="67" t="s">
        <v>50</v>
      </c>
      <c r="N1083" s="65" t="s">
        <v>51</v>
      </c>
      <c r="O1083" s="68" t="s">
        <v>52</v>
      </c>
      <c r="P1083" s="69"/>
      <c r="Q1083" s="74"/>
      <c r="R1083" s="77"/>
      <c r="S1083" s="75"/>
      <c r="T1083" s="78"/>
      <c r="U1083" s="77"/>
      <c r="V1083" s="28">
        <v>1.8140930783976</v>
      </c>
      <c r="W1083" s="29">
        <v>59300</v>
      </c>
      <c r="X1083" s="26"/>
      <c r="Y1083" s="46"/>
      <c r="Z1083" s="25"/>
      <c r="AA1083" s="43"/>
      <c r="AB1083" s="91">
        <f t="shared" si="32"/>
        <v>4941.66666666667</v>
      </c>
      <c r="AC1083" s="38">
        <f t="shared" si="33"/>
        <v>3459.16666666667</v>
      </c>
      <c r="AE1083" s="1"/>
      <c r="AF1083" s="1"/>
    </row>
    <row r="1084" ht="15" customHeight="1" spans="1:29">
      <c r="A1084" s="15">
        <v>1079</v>
      </c>
      <c r="B1084" s="15" t="s">
        <v>42</v>
      </c>
      <c r="C1084" s="15" t="s">
        <v>2119</v>
      </c>
      <c r="D1084" s="22" t="s">
        <v>2242</v>
      </c>
      <c r="E1084" s="22" t="s">
        <v>2243</v>
      </c>
      <c r="F1084" s="22" t="s">
        <v>57</v>
      </c>
      <c r="G1084" s="22" t="s">
        <v>58</v>
      </c>
      <c r="H1084" s="22" t="s">
        <v>10</v>
      </c>
      <c r="I1084" s="30">
        <v>58.3779639635254</v>
      </c>
      <c r="J1084" s="30">
        <v>58.11</v>
      </c>
      <c r="K1084" s="22" t="s">
        <v>48</v>
      </c>
      <c r="L1084" s="66" t="s">
        <v>261</v>
      </c>
      <c r="M1084" s="67" t="s">
        <v>50</v>
      </c>
      <c r="N1084" s="65" t="s">
        <v>51</v>
      </c>
      <c r="O1084" s="68" t="s">
        <v>52</v>
      </c>
      <c r="P1084" s="69"/>
      <c r="Q1084" s="74"/>
      <c r="R1084" s="77"/>
      <c r="S1084" s="75"/>
      <c r="T1084" s="78"/>
      <c r="U1084" s="77"/>
      <c r="V1084" s="28">
        <v>1.782761708</v>
      </c>
      <c r="W1084" s="29">
        <v>37800</v>
      </c>
      <c r="X1084" s="26"/>
      <c r="Y1084" s="46"/>
      <c r="Z1084" s="25"/>
      <c r="AA1084" s="43"/>
      <c r="AB1084" s="91">
        <f t="shared" si="32"/>
        <v>3150</v>
      </c>
      <c r="AC1084" s="38">
        <f t="shared" si="33"/>
        <v>2205</v>
      </c>
    </row>
    <row r="1085" ht="15" customHeight="1" spans="1:29">
      <c r="A1085" s="15">
        <v>1080</v>
      </c>
      <c r="B1085" s="15" t="s">
        <v>42</v>
      </c>
      <c r="C1085" s="15" t="s">
        <v>2119</v>
      </c>
      <c r="D1085" s="22" t="s">
        <v>2244</v>
      </c>
      <c r="E1085" s="22" t="s">
        <v>2245</v>
      </c>
      <c r="F1085" s="22" t="s">
        <v>57</v>
      </c>
      <c r="G1085" s="22" t="s">
        <v>58</v>
      </c>
      <c r="H1085" s="22" t="s">
        <v>10</v>
      </c>
      <c r="I1085" s="30">
        <v>58.3779639635254</v>
      </c>
      <c r="J1085" s="30">
        <v>58.09</v>
      </c>
      <c r="K1085" s="22" t="s">
        <v>48</v>
      </c>
      <c r="L1085" s="66" t="s">
        <v>261</v>
      </c>
      <c r="M1085" s="67" t="s">
        <v>50</v>
      </c>
      <c r="N1085" s="65" t="s">
        <v>51</v>
      </c>
      <c r="O1085" s="68" t="s">
        <v>52</v>
      </c>
      <c r="P1085" s="69"/>
      <c r="Q1085" s="74"/>
      <c r="R1085" s="77"/>
      <c r="S1085" s="75"/>
      <c r="T1085" s="78"/>
      <c r="U1085" s="77"/>
      <c r="V1085" s="28">
        <v>1.78279738</v>
      </c>
      <c r="W1085" s="29">
        <v>37800</v>
      </c>
      <c r="X1085" s="26"/>
      <c r="Y1085" s="46"/>
      <c r="Z1085" s="25"/>
      <c r="AA1085" s="43"/>
      <c r="AB1085" s="91">
        <f t="shared" si="32"/>
        <v>3150</v>
      </c>
      <c r="AC1085" s="38">
        <f t="shared" si="33"/>
        <v>2205</v>
      </c>
    </row>
    <row r="1086" ht="15" customHeight="1" spans="1:29">
      <c r="A1086" s="15">
        <v>1081</v>
      </c>
      <c r="B1086" s="15" t="s">
        <v>42</v>
      </c>
      <c r="C1086" s="15" t="s">
        <v>2119</v>
      </c>
      <c r="D1086" s="22" t="s">
        <v>2246</v>
      </c>
      <c r="E1086" s="22" t="s">
        <v>2247</v>
      </c>
      <c r="F1086" s="22" t="s">
        <v>57</v>
      </c>
      <c r="G1086" s="22" t="s">
        <v>58</v>
      </c>
      <c r="H1086" s="22" t="s">
        <v>10</v>
      </c>
      <c r="I1086" s="30">
        <v>58.3779639635254</v>
      </c>
      <c r="J1086" s="30">
        <v>58.09</v>
      </c>
      <c r="K1086" s="22" t="s">
        <v>48</v>
      </c>
      <c r="L1086" s="66" t="s">
        <v>261</v>
      </c>
      <c r="M1086" s="67" t="s">
        <v>50</v>
      </c>
      <c r="N1086" s="65" t="s">
        <v>51</v>
      </c>
      <c r="O1086" s="68" t="s">
        <v>52</v>
      </c>
      <c r="P1086" s="69"/>
      <c r="Q1086" s="74"/>
      <c r="R1086" s="77"/>
      <c r="S1086" s="75"/>
      <c r="T1086" s="78"/>
      <c r="U1086" s="77"/>
      <c r="V1086" s="28">
        <v>1.78279738</v>
      </c>
      <c r="W1086" s="29">
        <v>37800</v>
      </c>
      <c r="X1086" s="26"/>
      <c r="Y1086" s="46"/>
      <c r="Z1086" s="25"/>
      <c r="AA1086" s="43"/>
      <c r="AB1086" s="91">
        <f t="shared" si="32"/>
        <v>3150</v>
      </c>
      <c r="AC1086" s="38">
        <f t="shared" si="33"/>
        <v>2205</v>
      </c>
    </row>
    <row r="1087" ht="15" customHeight="1" spans="1:29">
      <c r="A1087" s="15">
        <v>1082</v>
      </c>
      <c r="B1087" s="15" t="s">
        <v>42</v>
      </c>
      <c r="C1087" s="15" t="s">
        <v>2119</v>
      </c>
      <c r="D1087" s="22" t="s">
        <v>2248</v>
      </c>
      <c r="E1087" s="22" t="s">
        <v>2249</v>
      </c>
      <c r="F1087" s="22" t="s">
        <v>57</v>
      </c>
      <c r="G1087" s="22" t="s">
        <v>58</v>
      </c>
      <c r="H1087" s="22" t="s">
        <v>10</v>
      </c>
      <c r="I1087" s="30">
        <v>58.3779639635254</v>
      </c>
      <c r="J1087" s="30">
        <v>58.11</v>
      </c>
      <c r="K1087" s="22" t="s">
        <v>48</v>
      </c>
      <c r="L1087" s="66" t="s">
        <v>261</v>
      </c>
      <c r="M1087" s="67" t="s">
        <v>50</v>
      </c>
      <c r="N1087" s="65" t="s">
        <v>51</v>
      </c>
      <c r="O1087" s="68" t="s">
        <v>52</v>
      </c>
      <c r="P1087" s="69"/>
      <c r="Q1087" s="74"/>
      <c r="R1087" s="77"/>
      <c r="S1087" s="75"/>
      <c r="T1087" s="78"/>
      <c r="U1087" s="77"/>
      <c r="V1087" s="28">
        <v>1.782761708</v>
      </c>
      <c r="W1087" s="29">
        <v>37800</v>
      </c>
      <c r="X1087" s="26"/>
      <c r="Y1087" s="46"/>
      <c r="Z1087" s="25"/>
      <c r="AA1087" s="43"/>
      <c r="AB1087" s="91">
        <f t="shared" si="32"/>
        <v>3150</v>
      </c>
      <c r="AC1087" s="38">
        <f t="shared" si="33"/>
        <v>2205</v>
      </c>
    </row>
    <row r="1088" ht="15" customHeight="1" spans="1:32">
      <c r="A1088" s="15">
        <v>1083</v>
      </c>
      <c r="B1088" s="15" t="s">
        <v>42</v>
      </c>
      <c r="C1088" s="15" t="s">
        <v>2119</v>
      </c>
      <c r="D1088" s="22" t="s">
        <v>2250</v>
      </c>
      <c r="E1088" s="22" t="s">
        <v>2251</v>
      </c>
      <c r="F1088" s="22" t="s">
        <v>71</v>
      </c>
      <c r="G1088" s="22" t="s">
        <v>47</v>
      </c>
      <c r="H1088" s="22" t="s">
        <v>7</v>
      </c>
      <c r="I1088" s="30">
        <v>89.9753220729491</v>
      </c>
      <c r="J1088" s="30">
        <v>89.53</v>
      </c>
      <c r="K1088" s="22" t="s">
        <v>48</v>
      </c>
      <c r="L1088" s="66" t="s">
        <v>261</v>
      </c>
      <c r="M1088" s="67" t="s">
        <v>50</v>
      </c>
      <c r="N1088" s="65" t="s">
        <v>51</v>
      </c>
      <c r="O1088" s="68" t="s">
        <v>52</v>
      </c>
      <c r="P1088" s="69"/>
      <c r="Q1088" s="74"/>
      <c r="R1088" s="77"/>
      <c r="S1088" s="75"/>
      <c r="T1088" s="78"/>
      <c r="U1088" s="77"/>
      <c r="V1088" s="28">
        <v>1.7429521733624</v>
      </c>
      <c r="W1088" s="29">
        <v>57000</v>
      </c>
      <c r="X1088" s="26"/>
      <c r="Y1088" s="46"/>
      <c r="Z1088" s="25"/>
      <c r="AA1088" s="43"/>
      <c r="AB1088" s="91">
        <f t="shared" si="32"/>
        <v>4750</v>
      </c>
      <c r="AC1088" s="38">
        <f t="shared" si="33"/>
        <v>3325</v>
      </c>
      <c r="AE1088" s="1"/>
      <c r="AF1088" s="1"/>
    </row>
    <row r="1089" ht="15" customHeight="1" spans="1:32">
      <c r="A1089" s="15">
        <v>1084</v>
      </c>
      <c r="B1089" s="15" t="s">
        <v>42</v>
      </c>
      <c r="C1089" s="15" t="s">
        <v>2119</v>
      </c>
      <c r="D1089" s="22" t="s">
        <v>2252</v>
      </c>
      <c r="E1089" s="22" t="s">
        <v>2253</v>
      </c>
      <c r="F1089" s="22" t="s">
        <v>46</v>
      </c>
      <c r="G1089" s="22" t="s">
        <v>47</v>
      </c>
      <c r="H1089" s="22" t="s">
        <v>7</v>
      </c>
      <c r="I1089" s="30">
        <v>89.9753220729491</v>
      </c>
      <c r="J1089" s="30">
        <v>89.53</v>
      </c>
      <c r="K1089" s="22" t="s">
        <v>48</v>
      </c>
      <c r="L1089" s="66" t="s">
        <v>50</v>
      </c>
      <c r="M1089" s="67" t="s">
        <v>50</v>
      </c>
      <c r="N1089" s="65" t="s">
        <v>51</v>
      </c>
      <c r="O1089" s="68" t="s">
        <v>52</v>
      </c>
      <c r="P1089" s="69"/>
      <c r="Q1089" s="74"/>
      <c r="R1089" s="77"/>
      <c r="S1089" s="75"/>
      <c r="T1089" s="78"/>
      <c r="U1089" s="77"/>
      <c r="V1089" s="28">
        <v>1.8140930783976</v>
      </c>
      <c r="W1089" s="29">
        <v>59300</v>
      </c>
      <c r="X1089" s="26"/>
      <c r="Y1089" s="46"/>
      <c r="Z1089" s="25"/>
      <c r="AA1089" s="43"/>
      <c r="AB1089" s="91">
        <f t="shared" si="32"/>
        <v>4941.66666666667</v>
      </c>
      <c r="AC1089" s="38">
        <f t="shared" si="33"/>
        <v>3459.16666666667</v>
      </c>
      <c r="AE1089" s="1"/>
      <c r="AF1089" s="1"/>
    </row>
    <row r="1090" ht="15" customHeight="1" spans="1:29">
      <c r="A1090" s="15">
        <v>1085</v>
      </c>
      <c r="B1090" s="15" t="s">
        <v>42</v>
      </c>
      <c r="C1090" s="15" t="s">
        <v>2119</v>
      </c>
      <c r="D1090" s="22" t="s">
        <v>2254</v>
      </c>
      <c r="E1090" s="22" t="s">
        <v>2255</v>
      </c>
      <c r="F1090" s="22" t="s">
        <v>57</v>
      </c>
      <c r="G1090" s="22" t="s">
        <v>58</v>
      </c>
      <c r="H1090" s="22" t="s">
        <v>10</v>
      </c>
      <c r="I1090" s="30">
        <v>58.3779639635254</v>
      </c>
      <c r="J1090" s="30">
        <v>58.11</v>
      </c>
      <c r="K1090" s="22" t="s">
        <v>48</v>
      </c>
      <c r="L1090" s="66" t="s">
        <v>50</v>
      </c>
      <c r="M1090" s="67" t="s">
        <v>50</v>
      </c>
      <c r="N1090" s="65" t="s">
        <v>51</v>
      </c>
      <c r="O1090" s="68" t="s">
        <v>52</v>
      </c>
      <c r="P1090" s="69"/>
      <c r="Q1090" s="74"/>
      <c r="R1090" s="77"/>
      <c r="S1090" s="75"/>
      <c r="T1090" s="78"/>
      <c r="U1090" s="77"/>
      <c r="V1090" s="28">
        <v>1.782761708</v>
      </c>
      <c r="W1090" s="29">
        <v>37800</v>
      </c>
      <c r="X1090" s="26"/>
      <c r="Y1090" s="46"/>
      <c r="Z1090" s="25"/>
      <c r="AA1090" s="43"/>
      <c r="AB1090" s="91">
        <f t="shared" si="32"/>
        <v>3150</v>
      </c>
      <c r="AC1090" s="38">
        <f t="shared" si="33"/>
        <v>2205</v>
      </c>
    </row>
    <row r="1091" ht="15" customHeight="1" spans="1:29">
      <c r="A1091" s="15">
        <v>1086</v>
      </c>
      <c r="B1091" s="15" t="s">
        <v>42</v>
      </c>
      <c r="C1091" s="15" t="s">
        <v>2119</v>
      </c>
      <c r="D1091" s="22" t="s">
        <v>2256</v>
      </c>
      <c r="E1091" s="22" t="s">
        <v>2257</v>
      </c>
      <c r="F1091" s="22" t="s">
        <v>57</v>
      </c>
      <c r="G1091" s="22" t="s">
        <v>58</v>
      </c>
      <c r="H1091" s="22" t="s">
        <v>10</v>
      </c>
      <c r="I1091" s="30">
        <v>58.3779639635254</v>
      </c>
      <c r="J1091" s="30">
        <v>58.09</v>
      </c>
      <c r="K1091" s="22" t="s">
        <v>48</v>
      </c>
      <c r="L1091" s="66" t="s">
        <v>50</v>
      </c>
      <c r="M1091" s="67" t="s">
        <v>50</v>
      </c>
      <c r="N1091" s="65" t="s">
        <v>51</v>
      </c>
      <c r="O1091" s="68" t="s">
        <v>52</v>
      </c>
      <c r="P1091" s="69"/>
      <c r="Q1091" s="74"/>
      <c r="R1091" s="77"/>
      <c r="S1091" s="75"/>
      <c r="T1091" s="78"/>
      <c r="U1091" s="77"/>
      <c r="V1091" s="28">
        <v>1.78279738</v>
      </c>
      <c r="W1091" s="29">
        <v>37800</v>
      </c>
      <c r="X1091" s="26"/>
      <c r="Y1091" s="46"/>
      <c r="Z1091" s="25"/>
      <c r="AA1091" s="43"/>
      <c r="AB1091" s="91">
        <f t="shared" si="32"/>
        <v>3150</v>
      </c>
      <c r="AC1091" s="38">
        <f t="shared" si="33"/>
        <v>2205</v>
      </c>
    </row>
    <row r="1092" ht="15" customHeight="1" spans="1:29">
      <c r="A1092" s="15">
        <v>1087</v>
      </c>
      <c r="B1092" s="15" t="s">
        <v>42</v>
      </c>
      <c r="C1092" s="15" t="s">
        <v>2119</v>
      </c>
      <c r="D1092" s="22" t="s">
        <v>2258</v>
      </c>
      <c r="E1092" s="22" t="s">
        <v>2259</v>
      </c>
      <c r="F1092" s="22" t="s">
        <v>57</v>
      </c>
      <c r="G1092" s="22" t="s">
        <v>58</v>
      </c>
      <c r="H1092" s="22" t="s">
        <v>10</v>
      </c>
      <c r="I1092" s="30">
        <v>58.3779639635254</v>
      </c>
      <c r="J1092" s="30">
        <v>58.09</v>
      </c>
      <c r="K1092" s="22" t="s">
        <v>48</v>
      </c>
      <c r="L1092" s="66" t="s">
        <v>50</v>
      </c>
      <c r="M1092" s="67" t="s">
        <v>50</v>
      </c>
      <c r="N1092" s="65" t="s">
        <v>51</v>
      </c>
      <c r="O1092" s="68" t="s">
        <v>52</v>
      </c>
      <c r="P1092" s="69"/>
      <c r="Q1092" s="74"/>
      <c r="R1092" s="77"/>
      <c r="S1092" s="75"/>
      <c r="T1092" s="78"/>
      <c r="U1092" s="77"/>
      <c r="V1092" s="28">
        <v>1.78279738</v>
      </c>
      <c r="W1092" s="29">
        <v>37800</v>
      </c>
      <c r="X1092" s="26"/>
      <c r="Y1092" s="46"/>
      <c r="Z1092" s="25"/>
      <c r="AA1092" s="43"/>
      <c r="AB1092" s="91">
        <f t="shared" si="32"/>
        <v>3150</v>
      </c>
      <c r="AC1092" s="38">
        <f t="shared" si="33"/>
        <v>2205</v>
      </c>
    </row>
    <row r="1093" ht="15" customHeight="1" spans="1:29">
      <c r="A1093" s="15">
        <v>1088</v>
      </c>
      <c r="B1093" s="15" t="s">
        <v>42</v>
      </c>
      <c r="C1093" s="15" t="s">
        <v>2119</v>
      </c>
      <c r="D1093" s="22" t="s">
        <v>2260</v>
      </c>
      <c r="E1093" s="22" t="s">
        <v>2261</v>
      </c>
      <c r="F1093" s="22" t="s">
        <v>57</v>
      </c>
      <c r="G1093" s="22" t="s">
        <v>58</v>
      </c>
      <c r="H1093" s="22" t="s">
        <v>10</v>
      </c>
      <c r="I1093" s="30">
        <v>58.3779639635254</v>
      </c>
      <c r="J1093" s="30">
        <v>58.11</v>
      </c>
      <c r="K1093" s="22" t="s">
        <v>48</v>
      </c>
      <c r="L1093" s="66" t="s">
        <v>50</v>
      </c>
      <c r="M1093" s="67" t="s">
        <v>50</v>
      </c>
      <c r="N1093" s="65" t="s">
        <v>51</v>
      </c>
      <c r="O1093" s="68" t="s">
        <v>52</v>
      </c>
      <c r="P1093" s="69"/>
      <c r="Q1093" s="74"/>
      <c r="R1093" s="77"/>
      <c r="S1093" s="75"/>
      <c r="T1093" s="78"/>
      <c r="U1093" s="77"/>
      <c r="V1093" s="28">
        <v>1.782761708</v>
      </c>
      <c r="W1093" s="29">
        <v>37800</v>
      </c>
      <c r="X1093" s="26"/>
      <c r="Y1093" s="46"/>
      <c r="Z1093" s="25"/>
      <c r="AA1093" s="43"/>
      <c r="AB1093" s="91">
        <f t="shared" si="32"/>
        <v>3150</v>
      </c>
      <c r="AC1093" s="38">
        <f t="shared" si="33"/>
        <v>2205</v>
      </c>
    </row>
    <row r="1094" ht="15" customHeight="1" spans="1:32">
      <c r="A1094" s="15">
        <v>1089</v>
      </c>
      <c r="B1094" s="15" t="s">
        <v>42</v>
      </c>
      <c r="C1094" s="15" t="s">
        <v>2119</v>
      </c>
      <c r="D1094" s="22" t="s">
        <v>2262</v>
      </c>
      <c r="E1094" s="22" t="s">
        <v>2263</v>
      </c>
      <c r="F1094" s="22" t="s">
        <v>71</v>
      </c>
      <c r="G1094" s="22" t="s">
        <v>47</v>
      </c>
      <c r="H1094" s="22" t="s">
        <v>7</v>
      </c>
      <c r="I1094" s="30">
        <v>89.9753220729491</v>
      </c>
      <c r="J1094" s="30">
        <v>89.53</v>
      </c>
      <c r="K1094" s="22" t="s">
        <v>48</v>
      </c>
      <c r="L1094" s="66" t="s">
        <v>50</v>
      </c>
      <c r="M1094" s="67" t="s">
        <v>50</v>
      </c>
      <c r="N1094" s="65" t="s">
        <v>51</v>
      </c>
      <c r="O1094" s="68" t="s">
        <v>52</v>
      </c>
      <c r="P1094" s="69"/>
      <c r="Q1094" s="74"/>
      <c r="R1094" s="77"/>
      <c r="S1094" s="75"/>
      <c r="T1094" s="78"/>
      <c r="U1094" s="77"/>
      <c r="V1094" s="28">
        <v>1.7429521733624</v>
      </c>
      <c r="W1094" s="29">
        <v>57000</v>
      </c>
      <c r="X1094" s="26"/>
      <c r="Y1094" s="46"/>
      <c r="Z1094" s="25"/>
      <c r="AA1094" s="43"/>
      <c r="AB1094" s="91">
        <f t="shared" si="32"/>
        <v>4750</v>
      </c>
      <c r="AC1094" s="38">
        <f t="shared" si="33"/>
        <v>3325</v>
      </c>
      <c r="AE1094" s="1"/>
      <c r="AF1094" s="1"/>
    </row>
    <row r="1095" ht="15" customHeight="1" spans="1:32">
      <c r="A1095" s="15">
        <v>1090</v>
      </c>
      <c r="B1095" s="15" t="s">
        <v>292</v>
      </c>
      <c r="C1095" s="15" t="s">
        <v>2264</v>
      </c>
      <c r="D1095" s="22" t="s">
        <v>2265</v>
      </c>
      <c r="E1095" s="22" t="s">
        <v>2266</v>
      </c>
      <c r="F1095" s="22" t="s">
        <v>71</v>
      </c>
      <c r="G1095" s="22" t="s">
        <v>429</v>
      </c>
      <c r="H1095" s="22" t="s">
        <v>38</v>
      </c>
      <c r="I1095" s="30">
        <v>49.8598606164804</v>
      </c>
      <c r="J1095" s="30">
        <v>49.75</v>
      </c>
      <c r="K1095" s="22" t="s">
        <v>48</v>
      </c>
      <c r="L1095" s="66" t="s">
        <v>91</v>
      </c>
      <c r="M1095" s="67" t="s">
        <v>50</v>
      </c>
      <c r="N1095" s="65" t="s">
        <v>51</v>
      </c>
      <c r="O1095" s="68" t="s">
        <v>52</v>
      </c>
      <c r="P1095" s="69"/>
      <c r="Q1095" s="74"/>
      <c r="R1095" s="77"/>
      <c r="S1095" s="75"/>
      <c r="T1095" s="78"/>
      <c r="U1095" s="77"/>
      <c r="V1095" s="28">
        <v>1.69195507350397</v>
      </c>
      <c r="W1095" s="29">
        <v>30700</v>
      </c>
      <c r="X1095" s="26"/>
      <c r="Y1095" s="46"/>
      <c r="Z1095" s="25"/>
      <c r="AA1095" s="43"/>
      <c r="AB1095" s="91">
        <f t="shared" ref="AB1095:AB1158" si="34">W1095/12</f>
        <v>2558.33333333333</v>
      </c>
      <c r="AC1095" s="38">
        <f t="shared" ref="AC1095:AC1158" si="35">AB1095*0.7</f>
        <v>1790.83333333333</v>
      </c>
      <c r="AE1095" s="1"/>
      <c r="AF1095" s="1"/>
    </row>
    <row r="1096" ht="15" customHeight="1" spans="1:29">
      <c r="A1096" s="15">
        <v>1091</v>
      </c>
      <c r="B1096" s="15" t="s">
        <v>292</v>
      </c>
      <c r="C1096" s="15" t="s">
        <v>2264</v>
      </c>
      <c r="D1096" s="22" t="s">
        <v>2267</v>
      </c>
      <c r="E1096" s="22" t="s">
        <v>2268</v>
      </c>
      <c r="F1096" s="22" t="s">
        <v>57</v>
      </c>
      <c r="G1096" s="22" t="s">
        <v>420</v>
      </c>
      <c r="H1096" s="22" t="s">
        <v>10</v>
      </c>
      <c r="I1096" s="30">
        <v>59.3515639199312</v>
      </c>
      <c r="J1096" s="30">
        <v>59.22</v>
      </c>
      <c r="K1096" s="22" t="s">
        <v>48</v>
      </c>
      <c r="L1096" s="66" t="s">
        <v>91</v>
      </c>
      <c r="M1096" s="67" t="s">
        <v>50</v>
      </c>
      <c r="N1096" s="65" t="s">
        <v>51</v>
      </c>
      <c r="O1096" s="68" t="s">
        <v>52</v>
      </c>
      <c r="P1096" s="69"/>
      <c r="Q1096" s="74"/>
      <c r="R1096" s="77"/>
      <c r="S1096" s="75"/>
      <c r="T1096" s="78"/>
      <c r="U1096" s="77"/>
      <c r="V1096" s="28">
        <v>1.74516627376</v>
      </c>
      <c r="W1096" s="29">
        <v>37700</v>
      </c>
      <c r="X1096" s="26"/>
      <c r="Y1096" s="46"/>
      <c r="Z1096" s="25"/>
      <c r="AA1096" s="43"/>
      <c r="AB1096" s="91">
        <f t="shared" si="34"/>
        <v>3141.66666666667</v>
      </c>
      <c r="AC1096" s="38">
        <f t="shared" si="35"/>
        <v>2199.16666666667</v>
      </c>
    </row>
    <row r="1097" ht="15" customHeight="1" spans="1:29">
      <c r="A1097" s="15">
        <v>1092</v>
      </c>
      <c r="B1097" s="15" t="s">
        <v>292</v>
      </c>
      <c r="C1097" s="15" t="s">
        <v>2264</v>
      </c>
      <c r="D1097" s="22" t="s">
        <v>2269</v>
      </c>
      <c r="E1097" s="22" t="s">
        <v>2270</v>
      </c>
      <c r="F1097" s="22" t="s">
        <v>57</v>
      </c>
      <c r="G1097" s="22" t="s">
        <v>420</v>
      </c>
      <c r="H1097" s="22" t="s">
        <v>10</v>
      </c>
      <c r="I1097" s="30">
        <v>59.3515639199312</v>
      </c>
      <c r="J1097" s="30">
        <v>59.22</v>
      </c>
      <c r="K1097" s="22" t="s">
        <v>48</v>
      </c>
      <c r="L1097" s="66" t="s">
        <v>91</v>
      </c>
      <c r="M1097" s="67" t="s">
        <v>50</v>
      </c>
      <c r="N1097" s="65" t="s">
        <v>51</v>
      </c>
      <c r="O1097" s="68" t="s">
        <v>52</v>
      </c>
      <c r="P1097" s="69"/>
      <c r="Q1097" s="74"/>
      <c r="R1097" s="77"/>
      <c r="S1097" s="75"/>
      <c r="T1097" s="78"/>
      <c r="U1097" s="77"/>
      <c r="V1097" s="28">
        <v>1.74516627376</v>
      </c>
      <c r="W1097" s="29">
        <v>37700</v>
      </c>
      <c r="X1097" s="26"/>
      <c r="Y1097" s="46"/>
      <c r="Z1097" s="25"/>
      <c r="AA1097" s="43"/>
      <c r="AB1097" s="91">
        <f t="shared" si="34"/>
        <v>3141.66666666667</v>
      </c>
      <c r="AC1097" s="38">
        <f t="shared" si="35"/>
        <v>2199.16666666667</v>
      </c>
    </row>
    <row r="1098" ht="15" customHeight="1" spans="1:29">
      <c r="A1098" s="15">
        <v>1093</v>
      </c>
      <c r="B1098" s="15" t="s">
        <v>292</v>
      </c>
      <c r="C1098" s="15" t="s">
        <v>2264</v>
      </c>
      <c r="D1098" s="22" t="s">
        <v>2271</v>
      </c>
      <c r="E1098" s="22" t="s">
        <v>2272</v>
      </c>
      <c r="F1098" s="22" t="s">
        <v>57</v>
      </c>
      <c r="G1098" s="22" t="s">
        <v>420</v>
      </c>
      <c r="H1098" s="22" t="s">
        <v>10</v>
      </c>
      <c r="I1098" s="30">
        <v>59.3515639199312</v>
      </c>
      <c r="J1098" s="30">
        <v>59.22</v>
      </c>
      <c r="K1098" s="22" t="s">
        <v>48</v>
      </c>
      <c r="L1098" s="66" t="s">
        <v>91</v>
      </c>
      <c r="M1098" s="67" t="s">
        <v>50</v>
      </c>
      <c r="N1098" s="65" t="s">
        <v>51</v>
      </c>
      <c r="O1098" s="68" t="s">
        <v>52</v>
      </c>
      <c r="P1098" s="69"/>
      <c r="Q1098" s="74"/>
      <c r="R1098" s="77"/>
      <c r="S1098" s="75"/>
      <c r="T1098" s="78"/>
      <c r="U1098" s="77"/>
      <c r="V1098" s="28">
        <v>1.74516627376</v>
      </c>
      <c r="W1098" s="29">
        <v>37700</v>
      </c>
      <c r="X1098" s="26"/>
      <c r="Y1098" s="46"/>
      <c r="Z1098" s="25"/>
      <c r="AA1098" s="43"/>
      <c r="AB1098" s="91">
        <f t="shared" si="34"/>
        <v>3141.66666666667</v>
      </c>
      <c r="AC1098" s="38">
        <f t="shared" si="35"/>
        <v>2199.16666666667</v>
      </c>
    </row>
    <row r="1099" ht="15" customHeight="1" spans="1:29">
      <c r="A1099" s="15">
        <v>1094</v>
      </c>
      <c r="B1099" s="15" t="s">
        <v>292</v>
      </c>
      <c r="C1099" s="15" t="s">
        <v>2264</v>
      </c>
      <c r="D1099" s="22" t="s">
        <v>2273</v>
      </c>
      <c r="E1099" s="22" t="s">
        <v>2274</v>
      </c>
      <c r="F1099" s="22" t="s">
        <v>57</v>
      </c>
      <c r="G1099" s="22" t="s">
        <v>420</v>
      </c>
      <c r="H1099" s="22" t="s">
        <v>10</v>
      </c>
      <c r="I1099" s="30">
        <v>59.3515639199312</v>
      </c>
      <c r="J1099" s="30">
        <v>59.22</v>
      </c>
      <c r="K1099" s="22" t="s">
        <v>48</v>
      </c>
      <c r="L1099" s="66" t="s">
        <v>91</v>
      </c>
      <c r="M1099" s="67" t="s">
        <v>50</v>
      </c>
      <c r="N1099" s="65" t="s">
        <v>51</v>
      </c>
      <c r="O1099" s="68" t="s">
        <v>52</v>
      </c>
      <c r="P1099" s="69"/>
      <c r="Q1099" s="74"/>
      <c r="R1099" s="77"/>
      <c r="S1099" s="75"/>
      <c r="T1099" s="78"/>
      <c r="U1099" s="77"/>
      <c r="V1099" s="28">
        <v>1.74516627376</v>
      </c>
      <c r="W1099" s="29">
        <v>37700</v>
      </c>
      <c r="X1099" s="26"/>
      <c r="Y1099" s="46"/>
      <c r="Z1099" s="25"/>
      <c r="AA1099" s="43"/>
      <c r="AB1099" s="91">
        <f t="shared" si="34"/>
        <v>3141.66666666667</v>
      </c>
      <c r="AC1099" s="38">
        <f t="shared" si="35"/>
        <v>2199.16666666667</v>
      </c>
    </row>
    <row r="1100" ht="15" customHeight="1" spans="1:29">
      <c r="A1100" s="15">
        <v>1095</v>
      </c>
      <c r="B1100" s="15" t="s">
        <v>292</v>
      </c>
      <c r="C1100" s="15" t="s">
        <v>2264</v>
      </c>
      <c r="D1100" s="22" t="s">
        <v>2275</v>
      </c>
      <c r="E1100" s="22" t="s">
        <v>2276</v>
      </c>
      <c r="F1100" s="22" t="s">
        <v>46</v>
      </c>
      <c r="G1100" s="22" t="s">
        <v>417</v>
      </c>
      <c r="H1100" s="22" t="s">
        <v>10</v>
      </c>
      <c r="I1100" s="30">
        <v>59.8488837037947</v>
      </c>
      <c r="J1100" s="30">
        <v>59.72</v>
      </c>
      <c r="K1100" s="22" t="s">
        <v>48</v>
      </c>
      <c r="L1100" s="66" t="s">
        <v>91</v>
      </c>
      <c r="M1100" s="67" t="s">
        <v>50</v>
      </c>
      <c r="N1100" s="65" t="s">
        <v>51</v>
      </c>
      <c r="O1100" s="68" t="s">
        <v>52</v>
      </c>
      <c r="P1100" s="69"/>
      <c r="Q1100" s="74"/>
      <c r="R1100" s="77"/>
      <c r="S1100" s="75"/>
      <c r="T1100" s="78"/>
      <c r="U1100" s="77"/>
      <c r="V1100" s="28">
        <v>1.7791781559552</v>
      </c>
      <c r="W1100" s="29">
        <v>38800</v>
      </c>
      <c r="X1100" s="26"/>
      <c r="Y1100" s="46"/>
      <c r="Z1100" s="25"/>
      <c r="AA1100" s="43"/>
      <c r="AB1100" s="91">
        <f t="shared" si="34"/>
        <v>3233.33333333333</v>
      </c>
      <c r="AC1100" s="38">
        <f t="shared" si="35"/>
        <v>2263.33333333333</v>
      </c>
    </row>
    <row r="1101" ht="15" customHeight="1" spans="1:32">
      <c r="A1101" s="15">
        <v>1096</v>
      </c>
      <c r="B1101" s="15" t="s">
        <v>292</v>
      </c>
      <c r="C1101" s="15" t="s">
        <v>2264</v>
      </c>
      <c r="D1101" s="22" t="s">
        <v>2277</v>
      </c>
      <c r="E1101" s="22" t="s">
        <v>2278</v>
      </c>
      <c r="F1101" s="22" t="s">
        <v>71</v>
      </c>
      <c r="G1101" s="22" t="s">
        <v>429</v>
      </c>
      <c r="H1101" s="22" t="s">
        <v>38</v>
      </c>
      <c r="I1101" s="30">
        <v>49.8598606164804</v>
      </c>
      <c r="J1101" s="30">
        <v>49.75</v>
      </c>
      <c r="K1101" s="22" t="s">
        <v>48</v>
      </c>
      <c r="L1101" s="66" t="s">
        <v>108</v>
      </c>
      <c r="M1101" s="67" t="s">
        <v>50</v>
      </c>
      <c r="N1101" s="65" t="s">
        <v>51</v>
      </c>
      <c r="O1101" s="68" t="s">
        <v>52</v>
      </c>
      <c r="P1101" s="69"/>
      <c r="Q1101" s="74"/>
      <c r="R1101" s="77"/>
      <c r="S1101" s="75"/>
      <c r="T1101" s="78"/>
      <c r="U1101" s="77"/>
      <c r="V1101" s="28">
        <v>1.69195507350397</v>
      </c>
      <c r="W1101" s="29">
        <v>30700</v>
      </c>
      <c r="X1101" s="26"/>
      <c r="Y1101" s="46"/>
      <c r="Z1101" s="25"/>
      <c r="AA1101" s="43"/>
      <c r="AB1101" s="91">
        <f t="shared" si="34"/>
        <v>2558.33333333333</v>
      </c>
      <c r="AC1101" s="38">
        <f t="shared" si="35"/>
        <v>1790.83333333333</v>
      </c>
      <c r="AE1101" s="1"/>
      <c r="AF1101" s="1"/>
    </row>
    <row r="1102" ht="15" customHeight="1" spans="1:29">
      <c r="A1102" s="15">
        <v>1097</v>
      </c>
      <c r="B1102" s="15" t="s">
        <v>292</v>
      </c>
      <c r="C1102" s="15" t="s">
        <v>2264</v>
      </c>
      <c r="D1102" s="22" t="s">
        <v>2279</v>
      </c>
      <c r="E1102" s="22" t="s">
        <v>2280</v>
      </c>
      <c r="F1102" s="22" t="s">
        <v>57</v>
      </c>
      <c r="G1102" s="22" t="s">
        <v>420</v>
      </c>
      <c r="H1102" s="22" t="s">
        <v>10</v>
      </c>
      <c r="I1102" s="30">
        <v>59.3515639199312</v>
      </c>
      <c r="J1102" s="30">
        <v>59.22</v>
      </c>
      <c r="K1102" s="22" t="s">
        <v>48</v>
      </c>
      <c r="L1102" s="66" t="s">
        <v>108</v>
      </c>
      <c r="M1102" s="67" t="s">
        <v>50</v>
      </c>
      <c r="N1102" s="65" t="s">
        <v>51</v>
      </c>
      <c r="O1102" s="68" t="s">
        <v>52</v>
      </c>
      <c r="P1102" s="69"/>
      <c r="Q1102" s="74"/>
      <c r="R1102" s="77"/>
      <c r="S1102" s="75"/>
      <c r="T1102" s="78"/>
      <c r="U1102" s="77"/>
      <c r="V1102" s="28">
        <v>1.74516627376</v>
      </c>
      <c r="W1102" s="29">
        <v>37700</v>
      </c>
      <c r="X1102" s="26"/>
      <c r="Y1102" s="46"/>
      <c r="Z1102" s="25"/>
      <c r="AA1102" s="43"/>
      <c r="AB1102" s="91">
        <f t="shared" si="34"/>
        <v>3141.66666666667</v>
      </c>
      <c r="AC1102" s="38">
        <f t="shared" si="35"/>
        <v>2199.16666666667</v>
      </c>
    </row>
    <row r="1103" ht="15" customHeight="1" spans="1:29">
      <c r="A1103" s="15">
        <v>1098</v>
      </c>
      <c r="B1103" s="15" t="s">
        <v>292</v>
      </c>
      <c r="C1103" s="15" t="s">
        <v>2264</v>
      </c>
      <c r="D1103" s="22" t="s">
        <v>2281</v>
      </c>
      <c r="E1103" s="22" t="s">
        <v>2282</v>
      </c>
      <c r="F1103" s="22" t="s">
        <v>57</v>
      </c>
      <c r="G1103" s="22" t="s">
        <v>420</v>
      </c>
      <c r="H1103" s="22" t="s">
        <v>10</v>
      </c>
      <c r="I1103" s="30">
        <v>59.3515639199312</v>
      </c>
      <c r="J1103" s="30">
        <v>59.22</v>
      </c>
      <c r="K1103" s="22" t="s">
        <v>48</v>
      </c>
      <c r="L1103" s="66" t="s">
        <v>108</v>
      </c>
      <c r="M1103" s="67" t="s">
        <v>50</v>
      </c>
      <c r="N1103" s="65" t="s">
        <v>51</v>
      </c>
      <c r="O1103" s="68" t="s">
        <v>52</v>
      </c>
      <c r="P1103" s="69"/>
      <c r="Q1103" s="74"/>
      <c r="R1103" s="77"/>
      <c r="S1103" s="75"/>
      <c r="T1103" s="78"/>
      <c r="U1103" s="77"/>
      <c r="V1103" s="28">
        <v>1.74516627376</v>
      </c>
      <c r="W1103" s="29">
        <v>37700</v>
      </c>
      <c r="X1103" s="26"/>
      <c r="Y1103" s="46"/>
      <c r="Z1103" s="25"/>
      <c r="AA1103" s="43"/>
      <c r="AB1103" s="91">
        <f t="shared" si="34"/>
        <v>3141.66666666667</v>
      </c>
      <c r="AC1103" s="38">
        <f t="shared" si="35"/>
        <v>2199.16666666667</v>
      </c>
    </row>
    <row r="1104" ht="15" customHeight="1" spans="1:29">
      <c r="A1104" s="15">
        <v>1099</v>
      </c>
      <c r="B1104" s="15" t="s">
        <v>292</v>
      </c>
      <c r="C1104" s="15" t="s">
        <v>2264</v>
      </c>
      <c r="D1104" s="22" t="s">
        <v>2283</v>
      </c>
      <c r="E1104" s="22" t="s">
        <v>2284</v>
      </c>
      <c r="F1104" s="22" t="s">
        <v>57</v>
      </c>
      <c r="G1104" s="22" t="s">
        <v>420</v>
      </c>
      <c r="H1104" s="22" t="s">
        <v>10</v>
      </c>
      <c r="I1104" s="30">
        <v>59.3515639199312</v>
      </c>
      <c r="J1104" s="30">
        <v>59.22</v>
      </c>
      <c r="K1104" s="22" t="s">
        <v>48</v>
      </c>
      <c r="L1104" s="66" t="s">
        <v>108</v>
      </c>
      <c r="M1104" s="67" t="s">
        <v>50</v>
      </c>
      <c r="N1104" s="65" t="s">
        <v>51</v>
      </c>
      <c r="O1104" s="68" t="s">
        <v>52</v>
      </c>
      <c r="P1104" s="69"/>
      <c r="Q1104" s="74"/>
      <c r="R1104" s="77"/>
      <c r="S1104" s="75"/>
      <c r="T1104" s="78"/>
      <c r="U1104" s="77"/>
      <c r="V1104" s="28">
        <v>1.74516627376</v>
      </c>
      <c r="W1104" s="29">
        <v>37700</v>
      </c>
      <c r="X1104" s="26"/>
      <c r="Y1104" s="46"/>
      <c r="Z1104" s="25"/>
      <c r="AA1104" s="43"/>
      <c r="AB1104" s="91">
        <f t="shared" si="34"/>
        <v>3141.66666666667</v>
      </c>
      <c r="AC1104" s="38">
        <f t="shared" si="35"/>
        <v>2199.16666666667</v>
      </c>
    </row>
    <row r="1105" ht="15" customHeight="1" spans="1:29">
      <c r="A1105" s="15">
        <v>1100</v>
      </c>
      <c r="B1105" s="15" t="s">
        <v>292</v>
      </c>
      <c r="C1105" s="15" t="s">
        <v>2264</v>
      </c>
      <c r="D1105" s="22" t="s">
        <v>2285</v>
      </c>
      <c r="E1105" s="22" t="s">
        <v>2286</v>
      </c>
      <c r="F1105" s="22" t="s">
        <v>57</v>
      </c>
      <c r="G1105" s="22" t="s">
        <v>420</v>
      </c>
      <c r="H1105" s="22" t="s">
        <v>10</v>
      </c>
      <c r="I1105" s="30">
        <v>59.3515639199312</v>
      </c>
      <c r="J1105" s="30">
        <v>59.22</v>
      </c>
      <c r="K1105" s="22" t="s">
        <v>48</v>
      </c>
      <c r="L1105" s="66" t="s">
        <v>108</v>
      </c>
      <c r="M1105" s="67" t="s">
        <v>50</v>
      </c>
      <c r="N1105" s="65" t="s">
        <v>51</v>
      </c>
      <c r="O1105" s="68" t="s">
        <v>52</v>
      </c>
      <c r="P1105" s="69"/>
      <c r="Q1105" s="74"/>
      <c r="R1105" s="77"/>
      <c r="S1105" s="75"/>
      <c r="T1105" s="78"/>
      <c r="U1105" s="77"/>
      <c r="V1105" s="28">
        <v>1.74516627376</v>
      </c>
      <c r="W1105" s="29">
        <v>37700</v>
      </c>
      <c r="X1105" s="26"/>
      <c r="Y1105" s="46"/>
      <c r="Z1105" s="25"/>
      <c r="AA1105" s="43"/>
      <c r="AB1105" s="91">
        <f t="shared" si="34"/>
        <v>3141.66666666667</v>
      </c>
      <c r="AC1105" s="38">
        <f t="shared" si="35"/>
        <v>2199.16666666667</v>
      </c>
    </row>
    <row r="1106" ht="15" customHeight="1" spans="1:29">
      <c r="A1106" s="15">
        <v>1101</v>
      </c>
      <c r="B1106" s="15" t="s">
        <v>292</v>
      </c>
      <c r="C1106" s="15" t="s">
        <v>2264</v>
      </c>
      <c r="D1106" s="22" t="s">
        <v>2287</v>
      </c>
      <c r="E1106" s="22" t="s">
        <v>2288</v>
      </c>
      <c r="F1106" s="22" t="s">
        <v>46</v>
      </c>
      <c r="G1106" s="22" t="s">
        <v>417</v>
      </c>
      <c r="H1106" s="22" t="s">
        <v>10</v>
      </c>
      <c r="I1106" s="30">
        <v>59.8488837037947</v>
      </c>
      <c r="J1106" s="30">
        <v>59.72</v>
      </c>
      <c r="K1106" s="22" t="s">
        <v>48</v>
      </c>
      <c r="L1106" s="66" t="s">
        <v>108</v>
      </c>
      <c r="M1106" s="67" t="s">
        <v>50</v>
      </c>
      <c r="N1106" s="65" t="s">
        <v>51</v>
      </c>
      <c r="O1106" s="68" t="s">
        <v>52</v>
      </c>
      <c r="P1106" s="69"/>
      <c r="Q1106" s="74"/>
      <c r="R1106" s="77"/>
      <c r="S1106" s="75"/>
      <c r="T1106" s="78"/>
      <c r="U1106" s="77"/>
      <c r="V1106" s="28">
        <v>1.7791781559552</v>
      </c>
      <c r="W1106" s="29">
        <v>38800</v>
      </c>
      <c r="X1106" s="26"/>
      <c r="Y1106" s="46"/>
      <c r="Z1106" s="25"/>
      <c r="AA1106" s="43"/>
      <c r="AB1106" s="91">
        <f t="shared" si="34"/>
        <v>3233.33333333333</v>
      </c>
      <c r="AC1106" s="38">
        <f t="shared" si="35"/>
        <v>2263.33333333333</v>
      </c>
    </row>
    <row r="1107" ht="15" customHeight="1" spans="1:32">
      <c r="A1107" s="15">
        <v>1102</v>
      </c>
      <c r="B1107" s="15" t="s">
        <v>292</v>
      </c>
      <c r="C1107" s="15" t="s">
        <v>2264</v>
      </c>
      <c r="D1107" s="22" t="s">
        <v>2289</v>
      </c>
      <c r="E1107" s="22" t="s">
        <v>2290</v>
      </c>
      <c r="F1107" s="22" t="s">
        <v>71</v>
      </c>
      <c r="G1107" s="22" t="s">
        <v>429</v>
      </c>
      <c r="H1107" s="22" t="s">
        <v>38</v>
      </c>
      <c r="I1107" s="30">
        <v>49.8598606164804</v>
      </c>
      <c r="J1107" s="30">
        <v>49.75</v>
      </c>
      <c r="K1107" s="22" t="s">
        <v>48</v>
      </c>
      <c r="L1107" s="66" t="s">
        <v>125</v>
      </c>
      <c r="M1107" s="67" t="s">
        <v>50</v>
      </c>
      <c r="N1107" s="65" t="s">
        <v>51</v>
      </c>
      <c r="O1107" s="68" t="s">
        <v>52</v>
      </c>
      <c r="P1107" s="69"/>
      <c r="Q1107" s="74"/>
      <c r="R1107" s="77"/>
      <c r="S1107" s="75"/>
      <c r="T1107" s="78"/>
      <c r="U1107" s="77"/>
      <c r="V1107" s="28">
        <v>1.69195507350397</v>
      </c>
      <c r="W1107" s="29">
        <v>30700</v>
      </c>
      <c r="X1107" s="26"/>
      <c r="Y1107" s="46"/>
      <c r="Z1107" s="25"/>
      <c r="AA1107" s="43"/>
      <c r="AB1107" s="91">
        <f t="shared" si="34"/>
        <v>2558.33333333333</v>
      </c>
      <c r="AC1107" s="38">
        <f t="shared" si="35"/>
        <v>1790.83333333333</v>
      </c>
      <c r="AE1107" s="1"/>
      <c r="AF1107" s="1"/>
    </row>
    <row r="1108" ht="15" customHeight="1" spans="1:29">
      <c r="A1108" s="15">
        <v>1103</v>
      </c>
      <c r="B1108" s="15" t="s">
        <v>292</v>
      </c>
      <c r="C1108" s="15" t="s">
        <v>2264</v>
      </c>
      <c r="D1108" s="22" t="s">
        <v>2291</v>
      </c>
      <c r="E1108" s="22" t="s">
        <v>2292</v>
      </c>
      <c r="F1108" s="22" t="s">
        <v>57</v>
      </c>
      <c r="G1108" s="22" t="s">
        <v>420</v>
      </c>
      <c r="H1108" s="22" t="s">
        <v>10</v>
      </c>
      <c r="I1108" s="30">
        <v>59.3515639199312</v>
      </c>
      <c r="J1108" s="30">
        <v>59.22</v>
      </c>
      <c r="K1108" s="22" t="s">
        <v>48</v>
      </c>
      <c r="L1108" s="66" t="s">
        <v>125</v>
      </c>
      <c r="M1108" s="67" t="s">
        <v>50</v>
      </c>
      <c r="N1108" s="65" t="s">
        <v>51</v>
      </c>
      <c r="O1108" s="68" t="s">
        <v>52</v>
      </c>
      <c r="P1108" s="69"/>
      <c r="Q1108" s="74"/>
      <c r="R1108" s="77"/>
      <c r="S1108" s="75"/>
      <c r="T1108" s="78"/>
      <c r="U1108" s="77"/>
      <c r="V1108" s="28">
        <v>1.74516627376</v>
      </c>
      <c r="W1108" s="29">
        <v>37700</v>
      </c>
      <c r="X1108" s="26"/>
      <c r="Y1108" s="46"/>
      <c r="Z1108" s="25"/>
      <c r="AA1108" s="43"/>
      <c r="AB1108" s="91">
        <f t="shared" si="34"/>
        <v>3141.66666666667</v>
      </c>
      <c r="AC1108" s="38">
        <f t="shared" si="35"/>
        <v>2199.16666666667</v>
      </c>
    </row>
    <row r="1109" ht="15" customHeight="1" spans="1:29">
      <c r="A1109" s="15">
        <v>1104</v>
      </c>
      <c r="B1109" s="15" t="s">
        <v>292</v>
      </c>
      <c r="C1109" s="15" t="s">
        <v>2264</v>
      </c>
      <c r="D1109" s="22" t="s">
        <v>2293</v>
      </c>
      <c r="E1109" s="22" t="s">
        <v>2294</v>
      </c>
      <c r="F1109" s="22" t="s">
        <v>57</v>
      </c>
      <c r="G1109" s="22" t="s">
        <v>420</v>
      </c>
      <c r="H1109" s="22" t="s">
        <v>10</v>
      </c>
      <c r="I1109" s="30">
        <v>59.3515639199312</v>
      </c>
      <c r="J1109" s="30">
        <v>59.22</v>
      </c>
      <c r="K1109" s="22" t="s">
        <v>48</v>
      </c>
      <c r="L1109" s="66" t="s">
        <v>125</v>
      </c>
      <c r="M1109" s="67" t="s">
        <v>50</v>
      </c>
      <c r="N1109" s="65" t="s">
        <v>51</v>
      </c>
      <c r="O1109" s="68" t="s">
        <v>52</v>
      </c>
      <c r="P1109" s="69"/>
      <c r="Q1109" s="74"/>
      <c r="R1109" s="77"/>
      <c r="S1109" s="75"/>
      <c r="T1109" s="78"/>
      <c r="U1109" s="77"/>
      <c r="V1109" s="28">
        <v>1.74516627376</v>
      </c>
      <c r="W1109" s="29">
        <v>37700</v>
      </c>
      <c r="X1109" s="26"/>
      <c r="Y1109" s="46"/>
      <c r="Z1109" s="25"/>
      <c r="AA1109" s="43"/>
      <c r="AB1109" s="91">
        <f t="shared" si="34"/>
        <v>3141.66666666667</v>
      </c>
      <c r="AC1109" s="38">
        <f t="shared" si="35"/>
        <v>2199.16666666667</v>
      </c>
    </row>
    <row r="1110" ht="15" customHeight="1" spans="1:29">
      <c r="A1110" s="15">
        <v>1105</v>
      </c>
      <c r="B1110" s="15" t="s">
        <v>292</v>
      </c>
      <c r="C1110" s="15" t="s">
        <v>2264</v>
      </c>
      <c r="D1110" s="22" t="s">
        <v>2295</v>
      </c>
      <c r="E1110" s="22" t="s">
        <v>2296</v>
      </c>
      <c r="F1110" s="22" t="s">
        <v>57</v>
      </c>
      <c r="G1110" s="22" t="s">
        <v>420</v>
      </c>
      <c r="H1110" s="22" t="s">
        <v>10</v>
      </c>
      <c r="I1110" s="30">
        <v>59.3515639199312</v>
      </c>
      <c r="J1110" s="30">
        <v>59.22</v>
      </c>
      <c r="K1110" s="22" t="s">
        <v>48</v>
      </c>
      <c r="L1110" s="66" t="s">
        <v>125</v>
      </c>
      <c r="M1110" s="67" t="s">
        <v>50</v>
      </c>
      <c r="N1110" s="65" t="s">
        <v>51</v>
      </c>
      <c r="O1110" s="68" t="s">
        <v>52</v>
      </c>
      <c r="P1110" s="69"/>
      <c r="Q1110" s="74"/>
      <c r="R1110" s="77"/>
      <c r="S1110" s="75"/>
      <c r="T1110" s="78"/>
      <c r="U1110" s="77"/>
      <c r="V1110" s="28">
        <v>1.74516627376</v>
      </c>
      <c r="W1110" s="29">
        <v>37700</v>
      </c>
      <c r="X1110" s="26"/>
      <c r="Y1110" s="46"/>
      <c r="Z1110" s="25"/>
      <c r="AA1110" s="43"/>
      <c r="AB1110" s="91">
        <f t="shared" si="34"/>
        <v>3141.66666666667</v>
      </c>
      <c r="AC1110" s="38">
        <f t="shared" si="35"/>
        <v>2199.16666666667</v>
      </c>
    </row>
    <row r="1111" ht="15" customHeight="1" spans="1:29">
      <c r="A1111" s="15">
        <v>1106</v>
      </c>
      <c r="B1111" s="15" t="s">
        <v>292</v>
      </c>
      <c r="C1111" s="15" t="s">
        <v>2264</v>
      </c>
      <c r="D1111" s="22" t="s">
        <v>2297</v>
      </c>
      <c r="E1111" s="22" t="s">
        <v>2298</v>
      </c>
      <c r="F1111" s="22" t="s">
        <v>57</v>
      </c>
      <c r="G1111" s="22" t="s">
        <v>420</v>
      </c>
      <c r="H1111" s="22" t="s">
        <v>10</v>
      </c>
      <c r="I1111" s="30">
        <v>59.3515639199312</v>
      </c>
      <c r="J1111" s="30">
        <v>59.22</v>
      </c>
      <c r="K1111" s="22" t="s">
        <v>48</v>
      </c>
      <c r="L1111" s="66" t="s">
        <v>125</v>
      </c>
      <c r="M1111" s="67" t="s">
        <v>50</v>
      </c>
      <c r="N1111" s="65" t="s">
        <v>51</v>
      </c>
      <c r="O1111" s="68" t="s">
        <v>52</v>
      </c>
      <c r="P1111" s="69"/>
      <c r="Q1111" s="74"/>
      <c r="R1111" s="77"/>
      <c r="S1111" s="75"/>
      <c r="T1111" s="78"/>
      <c r="U1111" s="77"/>
      <c r="V1111" s="28">
        <v>1.74516627376</v>
      </c>
      <c r="W1111" s="29">
        <v>37700</v>
      </c>
      <c r="X1111" s="26"/>
      <c r="Y1111" s="46"/>
      <c r="Z1111" s="25"/>
      <c r="AA1111" s="43"/>
      <c r="AB1111" s="91">
        <f t="shared" si="34"/>
        <v>3141.66666666667</v>
      </c>
      <c r="AC1111" s="38">
        <f t="shared" si="35"/>
        <v>2199.16666666667</v>
      </c>
    </row>
    <row r="1112" ht="15" customHeight="1" spans="1:29">
      <c r="A1112" s="15">
        <v>1107</v>
      </c>
      <c r="B1112" s="15" t="s">
        <v>292</v>
      </c>
      <c r="C1112" s="15" t="s">
        <v>2264</v>
      </c>
      <c r="D1112" s="22" t="s">
        <v>2299</v>
      </c>
      <c r="E1112" s="22" t="s">
        <v>2300</v>
      </c>
      <c r="F1112" s="22" t="s">
        <v>46</v>
      </c>
      <c r="G1112" s="22" t="s">
        <v>417</v>
      </c>
      <c r="H1112" s="22" t="s">
        <v>10</v>
      </c>
      <c r="I1112" s="30">
        <v>59.8488837037947</v>
      </c>
      <c r="J1112" s="30">
        <v>59.72</v>
      </c>
      <c r="K1112" s="22" t="s">
        <v>48</v>
      </c>
      <c r="L1112" s="66" t="s">
        <v>125</v>
      </c>
      <c r="M1112" s="67" t="s">
        <v>50</v>
      </c>
      <c r="N1112" s="65" t="s">
        <v>51</v>
      </c>
      <c r="O1112" s="68" t="s">
        <v>52</v>
      </c>
      <c r="P1112" s="69"/>
      <c r="Q1112" s="74"/>
      <c r="R1112" s="77"/>
      <c r="S1112" s="75"/>
      <c r="T1112" s="78"/>
      <c r="U1112" s="77"/>
      <c r="V1112" s="28">
        <v>1.7791781559552</v>
      </c>
      <c r="W1112" s="29">
        <v>38800</v>
      </c>
      <c r="X1112" s="26"/>
      <c r="Y1112" s="46"/>
      <c r="Z1112" s="25"/>
      <c r="AA1112" s="43"/>
      <c r="AB1112" s="91">
        <f t="shared" si="34"/>
        <v>3233.33333333333</v>
      </c>
      <c r="AC1112" s="38">
        <f t="shared" si="35"/>
        <v>2263.33333333333</v>
      </c>
    </row>
    <row r="1113" ht="15" customHeight="1" spans="1:32">
      <c r="A1113" s="15">
        <v>1108</v>
      </c>
      <c r="B1113" s="15" t="s">
        <v>292</v>
      </c>
      <c r="C1113" s="15" t="s">
        <v>2264</v>
      </c>
      <c r="D1113" s="22" t="s">
        <v>2301</v>
      </c>
      <c r="E1113" s="22" t="s">
        <v>2302</v>
      </c>
      <c r="F1113" s="22" t="s">
        <v>71</v>
      </c>
      <c r="G1113" s="22" t="s">
        <v>429</v>
      </c>
      <c r="H1113" s="22" t="s">
        <v>38</v>
      </c>
      <c r="I1113" s="30">
        <v>49.8598606164804</v>
      </c>
      <c r="J1113" s="30">
        <v>49.75</v>
      </c>
      <c r="K1113" s="22" t="s">
        <v>48</v>
      </c>
      <c r="L1113" s="66" t="s">
        <v>142</v>
      </c>
      <c r="M1113" s="67" t="s">
        <v>50</v>
      </c>
      <c r="N1113" s="65" t="s">
        <v>51</v>
      </c>
      <c r="O1113" s="68" t="s">
        <v>52</v>
      </c>
      <c r="P1113" s="69"/>
      <c r="Q1113" s="74"/>
      <c r="R1113" s="77"/>
      <c r="S1113" s="75"/>
      <c r="T1113" s="78"/>
      <c r="U1113" s="77"/>
      <c r="V1113" s="28">
        <v>1.7264847688816</v>
      </c>
      <c r="W1113" s="29">
        <v>31400</v>
      </c>
      <c r="X1113" s="26"/>
      <c r="Y1113" s="46"/>
      <c r="Z1113" s="25"/>
      <c r="AA1113" s="43"/>
      <c r="AB1113" s="91">
        <f t="shared" si="34"/>
        <v>2616.66666666667</v>
      </c>
      <c r="AC1113" s="38">
        <f t="shared" si="35"/>
        <v>1831.66666666667</v>
      </c>
      <c r="AE1113" s="1"/>
      <c r="AF1113" s="1"/>
    </row>
    <row r="1114" ht="15" customHeight="1" spans="1:29">
      <c r="A1114" s="15">
        <v>1109</v>
      </c>
      <c r="B1114" s="15" t="s">
        <v>292</v>
      </c>
      <c r="C1114" s="15" t="s">
        <v>2264</v>
      </c>
      <c r="D1114" s="22" t="s">
        <v>2303</v>
      </c>
      <c r="E1114" s="22" t="s">
        <v>2304</v>
      </c>
      <c r="F1114" s="22" t="s">
        <v>57</v>
      </c>
      <c r="G1114" s="22" t="s">
        <v>420</v>
      </c>
      <c r="H1114" s="22" t="s">
        <v>10</v>
      </c>
      <c r="I1114" s="30">
        <v>59.3515639199312</v>
      </c>
      <c r="J1114" s="30">
        <v>59.22</v>
      </c>
      <c r="K1114" s="22" t="s">
        <v>48</v>
      </c>
      <c r="L1114" s="66" t="s">
        <v>142</v>
      </c>
      <c r="M1114" s="67" t="s">
        <v>50</v>
      </c>
      <c r="N1114" s="65" t="s">
        <v>51</v>
      </c>
      <c r="O1114" s="68" t="s">
        <v>52</v>
      </c>
      <c r="P1114" s="69"/>
      <c r="Q1114" s="74"/>
      <c r="R1114" s="77"/>
      <c r="S1114" s="75"/>
      <c r="T1114" s="78"/>
      <c r="U1114" s="77"/>
      <c r="V1114" s="28">
        <v>1.780781912</v>
      </c>
      <c r="W1114" s="29">
        <v>38500</v>
      </c>
      <c r="X1114" s="26"/>
      <c r="Y1114" s="46"/>
      <c r="Z1114" s="25"/>
      <c r="AA1114" s="43"/>
      <c r="AB1114" s="91">
        <f t="shared" si="34"/>
        <v>3208.33333333333</v>
      </c>
      <c r="AC1114" s="38">
        <f t="shared" si="35"/>
        <v>2245.83333333333</v>
      </c>
    </row>
    <row r="1115" ht="15" customHeight="1" spans="1:29">
      <c r="A1115" s="15">
        <v>1110</v>
      </c>
      <c r="B1115" s="15" t="s">
        <v>292</v>
      </c>
      <c r="C1115" s="15" t="s">
        <v>2264</v>
      </c>
      <c r="D1115" s="22" t="s">
        <v>2305</v>
      </c>
      <c r="E1115" s="22" t="s">
        <v>2306</v>
      </c>
      <c r="F1115" s="22" t="s">
        <v>57</v>
      </c>
      <c r="G1115" s="22" t="s">
        <v>420</v>
      </c>
      <c r="H1115" s="22" t="s">
        <v>10</v>
      </c>
      <c r="I1115" s="30">
        <v>59.3515639199312</v>
      </c>
      <c r="J1115" s="30">
        <v>59.22</v>
      </c>
      <c r="K1115" s="22" t="s">
        <v>48</v>
      </c>
      <c r="L1115" s="66" t="s">
        <v>142</v>
      </c>
      <c r="M1115" s="67" t="s">
        <v>50</v>
      </c>
      <c r="N1115" s="65" t="s">
        <v>51</v>
      </c>
      <c r="O1115" s="68" t="s">
        <v>52</v>
      </c>
      <c r="P1115" s="69"/>
      <c r="Q1115" s="74"/>
      <c r="R1115" s="77"/>
      <c r="S1115" s="75"/>
      <c r="T1115" s="78"/>
      <c r="U1115" s="77"/>
      <c r="V1115" s="28">
        <v>1.780781912</v>
      </c>
      <c r="W1115" s="29">
        <v>38500</v>
      </c>
      <c r="X1115" s="26"/>
      <c r="Y1115" s="46"/>
      <c r="Z1115" s="25"/>
      <c r="AA1115" s="43"/>
      <c r="AB1115" s="91">
        <f t="shared" si="34"/>
        <v>3208.33333333333</v>
      </c>
      <c r="AC1115" s="38">
        <f t="shared" si="35"/>
        <v>2245.83333333333</v>
      </c>
    </row>
    <row r="1116" ht="15" customHeight="1" spans="1:29">
      <c r="A1116" s="15">
        <v>1111</v>
      </c>
      <c r="B1116" s="15" t="s">
        <v>292</v>
      </c>
      <c r="C1116" s="15" t="s">
        <v>2264</v>
      </c>
      <c r="D1116" s="22" t="s">
        <v>2307</v>
      </c>
      <c r="E1116" s="22" t="s">
        <v>2308</v>
      </c>
      <c r="F1116" s="22" t="s">
        <v>57</v>
      </c>
      <c r="G1116" s="22" t="s">
        <v>420</v>
      </c>
      <c r="H1116" s="22" t="s">
        <v>10</v>
      </c>
      <c r="I1116" s="30">
        <v>59.3515639199312</v>
      </c>
      <c r="J1116" s="30">
        <v>59.22</v>
      </c>
      <c r="K1116" s="22" t="s">
        <v>48</v>
      </c>
      <c r="L1116" s="66" t="s">
        <v>142</v>
      </c>
      <c r="M1116" s="67" t="s">
        <v>50</v>
      </c>
      <c r="N1116" s="65" t="s">
        <v>51</v>
      </c>
      <c r="O1116" s="68" t="s">
        <v>52</v>
      </c>
      <c r="P1116" s="69"/>
      <c r="Q1116" s="74"/>
      <c r="R1116" s="77"/>
      <c r="S1116" s="75"/>
      <c r="T1116" s="78"/>
      <c r="U1116" s="77"/>
      <c r="V1116" s="28">
        <v>1.780781912</v>
      </c>
      <c r="W1116" s="29">
        <v>38500</v>
      </c>
      <c r="X1116" s="26"/>
      <c r="Y1116" s="46"/>
      <c r="Z1116" s="25"/>
      <c r="AA1116" s="43"/>
      <c r="AB1116" s="91">
        <f t="shared" si="34"/>
        <v>3208.33333333333</v>
      </c>
      <c r="AC1116" s="38">
        <f t="shared" si="35"/>
        <v>2245.83333333333</v>
      </c>
    </row>
    <row r="1117" ht="15" customHeight="1" spans="1:29">
      <c r="A1117" s="15">
        <v>1112</v>
      </c>
      <c r="B1117" s="15" t="s">
        <v>292</v>
      </c>
      <c r="C1117" s="15" t="s">
        <v>2264</v>
      </c>
      <c r="D1117" s="22" t="s">
        <v>2309</v>
      </c>
      <c r="E1117" s="22" t="s">
        <v>2310</v>
      </c>
      <c r="F1117" s="22" t="s">
        <v>57</v>
      </c>
      <c r="G1117" s="22" t="s">
        <v>420</v>
      </c>
      <c r="H1117" s="22" t="s">
        <v>10</v>
      </c>
      <c r="I1117" s="30">
        <v>59.3515639199312</v>
      </c>
      <c r="J1117" s="30">
        <v>59.22</v>
      </c>
      <c r="K1117" s="22" t="s">
        <v>48</v>
      </c>
      <c r="L1117" s="66" t="s">
        <v>142</v>
      </c>
      <c r="M1117" s="67" t="s">
        <v>50</v>
      </c>
      <c r="N1117" s="65" t="s">
        <v>51</v>
      </c>
      <c r="O1117" s="68" t="s">
        <v>52</v>
      </c>
      <c r="P1117" s="69"/>
      <c r="Q1117" s="74"/>
      <c r="R1117" s="77"/>
      <c r="S1117" s="75"/>
      <c r="T1117" s="78"/>
      <c r="U1117" s="77"/>
      <c r="V1117" s="28">
        <v>1.780781912</v>
      </c>
      <c r="W1117" s="29">
        <v>38500</v>
      </c>
      <c r="X1117" s="26"/>
      <c r="Y1117" s="46"/>
      <c r="Z1117" s="25"/>
      <c r="AA1117" s="43"/>
      <c r="AB1117" s="91">
        <f t="shared" si="34"/>
        <v>3208.33333333333</v>
      </c>
      <c r="AC1117" s="38">
        <f t="shared" si="35"/>
        <v>2245.83333333333</v>
      </c>
    </row>
    <row r="1118" ht="15" customHeight="1" spans="1:29">
      <c r="A1118" s="15">
        <v>1113</v>
      </c>
      <c r="B1118" s="15" t="s">
        <v>292</v>
      </c>
      <c r="C1118" s="15" t="s">
        <v>2264</v>
      </c>
      <c r="D1118" s="22" t="s">
        <v>2311</v>
      </c>
      <c r="E1118" s="22" t="s">
        <v>2312</v>
      </c>
      <c r="F1118" s="22" t="s">
        <v>46</v>
      </c>
      <c r="G1118" s="22" t="s">
        <v>417</v>
      </c>
      <c r="H1118" s="22" t="s">
        <v>10</v>
      </c>
      <c r="I1118" s="30">
        <v>59.8488837037947</v>
      </c>
      <c r="J1118" s="30">
        <v>59.72</v>
      </c>
      <c r="K1118" s="22" t="s">
        <v>48</v>
      </c>
      <c r="L1118" s="66" t="s">
        <v>142</v>
      </c>
      <c r="M1118" s="67" t="s">
        <v>50</v>
      </c>
      <c r="N1118" s="65" t="s">
        <v>51</v>
      </c>
      <c r="O1118" s="68" t="s">
        <v>52</v>
      </c>
      <c r="P1118" s="69"/>
      <c r="Q1118" s="74"/>
      <c r="R1118" s="77"/>
      <c r="S1118" s="75"/>
      <c r="T1118" s="78"/>
      <c r="U1118" s="77"/>
      <c r="V1118" s="28">
        <v>1.81548791424</v>
      </c>
      <c r="W1118" s="29">
        <v>39600</v>
      </c>
      <c r="X1118" s="26"/>
      <c r="Y1118" s="46"/>
      <c r="Z1118" s="25"/>
      <c r="AA1118" s="43"/>
      <c r="AB1118" s="91">
        <f t="shared" si="34"/>
        <v>3300</v>
      </c>
      <c r="AC1118" s="38">
        <f t="shared" si="35"/>
        <v>2310</v>
      </c>
    </row>
    <row r="1119" ht="15" customHeight="1" spans="1:32">
      <c r="A1119" s="15">
        <v>1114</v>
      </c>
      <c r="B1119" s="15" t="s">
        <v>292</v>
      </c>
      <c r="C1119" s="15" t="s">
        <v>2264</v>
      </c>
      <c r="D1119" s="22" t="s">
        <v>2313</v>
      </c>
      <c r="E1119" s="22" t="s">
        <v>2314</v>
      </c>
      <c r="F1119" s="22" t="s">
        <v>71</v>
      </c>
      <c r="G1119" s="22" t="s">
        <v>429</v>
      </c>
      <c r="H1119" s="22" t="s">
        <v>38</v>
      </c>
      <c r="I1119" s="30">
        <v>49.8598606164804</v>
      </c>
      <c r="J1119" s="30">
        <v>49.75</v>
      </c>
      <c r="K1119" s="22" t="s">
        <v>48</v>
      </c>
      <c r="L1119" s="66" t="s">
        <v>159</v>
      </c>
      <c r="M1119" s="67" t="s">
        <v>50</v>
      </c>
      <c r="N1119" s="65" t="s">
        <v>51</v>
      </c>
      <c r="O1119" s="68" t="s">
        <v>52</v>
      </c>
      <c r="P1119" s="69"/>
      <c r="Q1119" s="74"/>
      <c r="R1119" s="77"/>
      <c r="S1119" s="75"/>
      <c r="T1119" s="78"/>
      <c r="U1119" s="77"/>
      <c r="V1119" s="28">
        <v>1.7264847688816</v>
      </c>
      <c r="W1119" s="29">
        <v>31400</v>
      </c>
      <c r="X1119" s="26"/>
      <c r="Y1119" s="46"/>
      <c r="Z1119" s="25"/>
      <c r="AA1119" s="43"/>
      <c r="AB1119" s="91">
        <f t="shared" si="34"/>
        <v>2616.66666666667</v>
      </c>
      <c r="AC1119" s="38">
        <f t="shared" si="35"/>
        <v>1831.66666666667</v>
      </c>
      <c r="AE1119" s="1"/>
      <c r="AF1119" s="1"/>
    </row>
    <row r="1120" ht="15" customHeight="1" spans="1:29">
      <c r="A1120" s="15">
        <v>1115</v>
      </c>
      <c r="B1120" s="15" t="s">
        <v>292</v>
      </c>
      <c r="C1120" s="15" t="s">
        <v>2264</v>
      </c>
      <c r="D1120" s="22" t="s">
        <v>2315</v>
      </c>
      <c r="E1120" s="22" t="s">
        <v>2316</v>
      </c>
      <c r="F1120" s="22" t="s">
        <v>57</v>
      </c>
      <c r="G1120" s="22" t="s">
        <v>420</v>
      </c>
      <c r="H1120" s="22" t="s">
        <v>10</v>
      </c>
      <c r="I1120" s="30">
        <v>59.3515639199312</v>
      </c>
      <c r="J1120" s="30">
        <v>59.22</v>
      </c>
      <c r="K1120" s="22" t="s">
        <v>48</v>
      </c>
      <c r="L1120" s="66" t="s">
        <v>159</v>
      </c>
      <c r="M1120" s="67" t="s">
        <v>50</v>
      </c>
      <c r="N1120" s="65" t="s">
        <v>51</v>
      </c>
      <c r="O1120" s="68" t="s">
        <v>52</v>
      </c>
      <c r="P1120" s="69"/>
      <c r="Q1120" s="74"/>
      <c r="R1120" s="77"/>
      <c r="S1120" s="75"/>
      <c r="T1120" s="78"/>
      <c r="U1120" s="77"/>
      <c r="V1120" s="28">
        <v>1.780781912</v>
      </c>
      <c r="W1120" s="29">
        <v>38500</v>
      </c>
      <c r="X1120" s="26"/>
      <c r="Y1120" s="46"/>
      <c r="Z1120" s="25"/>
      <c r="AA1120" s="43"/>
      <c r="AB1120" s="91">
        <f t="shared" si="34"/>
        <v>3208.33333333333</v>
      </c>
      <c r="AC1120" s="38">
        <f t="shared" si="35"/>
        <v>2245.83333333333</v>
      </c>
    </row>
    <row r="1121" ht="15" customHeight="1" spans="1:29">
      <c r="A1121" s="15">
        <v>1116</v>
      </c>
      <c r="B1121" s="15" t="s">
        <v>292</v>
      </c>
      <c r="C1121" s="15" t="s">
        <v>2264</v>
      </c>
      <c r="D1121" s="22" t="s">
        <v>2317</v>
      </c>
      <c r="E1121" s="22" t="s">
        <v>2318</v>
      </c>
      <c r="F1121" s="22" t="s">
        <v>57</v>
      </c>
      <c r="G1121" s="22" t="s">
        <v>420</v>
      </c>
      <c r="H1121" s="22" t="s">
        <v>10</v>
      </c>
      <c r="I1121" s="30">
        <v>59.3515639199312</v>
      </c>
      <c r="J1121" s="30">
        <v>59.22</v>
      </c>
      <c r="K1121" s="22" t="s">
        <v>48</v>
      </c>
      <c r="L1121" s="66" t="s">
        <v>159</v>
      </c>
      <c r="M1121" s="67" t="s">
        <v>50</v>
      </c>
      <c r="N1121" s="65" t="s">
        <v>51</v>
      </c>
      <c r="O1121" s="68" t="s">
        <v>52</v>
      </c>
      <c r="P1121" s="69"/>
      <c r="Q1121" s="74"/>
      <c r="R1121" s="77"/>
      <c r="S1121" s="75"/>
      <c r="T1121" s="78"/>
      <c r="U1121" s="77"/>
      <c r="V1121" s="28">
        <v>1.780781912</v>
      </c>
      <c r="W1121" s="29">
        <v>38500</v>
      </c>
      <c r="X1121" s="26"/>
      <c r="Y1121" s="46"/>
      <c r="Z1121" s="25"/>
      <c r="AA1121" s="43"/>
      <c r="AB1121" s="91">
        <f t="shared" si="34"/>
        <v>3208.33333333333</v>
      </c>
      <c r="AC1121" s="38">
        <f t="shared" si="35"/>
        <v>2245.83333333333</v>
      </c>
    </row>
    <row r="1122" ht="15" customHeight="1" spans="1:29">
      <c r="A1122" s="15">
        <v>1117</v>
      </c>
      <c r="B1122" s="15" t="s">
        <v>292</v>
      </c>
      <c r="C1122" s="15" t="s">
        <v>2264</v>
      </c>
      <c r="D1122" s="22" t="s">
        <v>2319</v>
      </c>
      <c r="E1122" s="22" t="s">
        <v>2320</v>
      </c>
      <c r="F1122" s="22" t="s">
        <v>57</v>
      </c>
      <c r="G1122" s="22" t="s">
        <v>420</v>
      </c>
      <c r="H1122" s="22" t="s">
        <v>10</v>
      </c>
      <c r="I1122" s="30">
        <v>59.3515639199312</v>
      </c>
      <c r="J1122" s="30">
        <v>59.22</v>
      </c>
      <c r="K1122" s="22" t="s">
        <v>48</v>
      </c>
      <c r="L1122" s="66" t="s">
        <v>159</v>
      </c>
      <c r="M1122" s="67" t="s">
        <v>50</v>
      </c>
      <c r="N1122" s="65" t="s">
        <v>51</v>
      </c>
      <c r="O1122" s="68" t="s">
        <v>52</v>
      </c>
      <c r="P1122" s="69"/>
      <c r="Q1122" s="74"/>
      <c r="R1122" s="77"/>
      <c r="S1122" s="75"/>
      <c r="T1122" s="78"/>
      <c r="U1122" s="77"/>
      <c r="V1122" s="28">
        <v>1.780781912</v>
      </c>
      <c r="W1122" s="29">
        <v>38500</v>
      </c>
      <c r="X1122" s="26"/>
      <c r="Y1122" s="46"/>
      <c r="Z1122" s="25"/>
      <c r="AA1122" s="43"/>
      <c r="AB1122" s="91">
        <f t="shared" si="34"/>
        <v>3208.33333333333</v>
      </c>
      <c r="AC1122" s="38">
        <f t="shared" si="35"/>
        <v>2245.83333333333</v>
      </c>
    </row>
    <row r="1123" ht="15" customHeight="1" spans="1:29">
      <c r="A1123" s="15">
        <v>1118</v>
      </c>
      <c r="B1123" s="15" t="s">
        <v>292</v>
      </c>
      <c r="C1123" s="15" t="s">
        <v>2264</v>
      </c>
      <c r="D1123" s="22" t="s">
        <v>2321</v>
      </c>
      <c r="E1123" s="22" t="s">
        <v>2322</v>
      </c>
      <c r="F1123" s="22" t="s">
        <v>57</v>
      </c>
      <c r="G1123" s="22" t="s">
        <v>420</v>
      </c>
      <c r="H1123" s="22" t="s">
        <v>10</v>
      </c>
      <c r="I1123" s="30">
        <v>59.3515639199312</v>
      </c>
      <c r="J1123" s="30">
        <v>59.22</v>
      </c>
      <c r="K1123" s="22" t="s">
        <v>48</v>
      </c>
      <c r="L1123" s="66" t="s">
        <v>159</v>
      </c>
      <c r="M1123" s="67" t="s">
        <v>50</v>
      </c>
      <c r="N1123" s="65" t="s">
        <v>51</v>
      </c>
      <c r="O1123" s="68" t="s">
        <v>52</v>
      </c>
      <c r="P1123" s="69"/>
      <c r="Q1123" s="74"/>
      <c r="R1123" s="77"/>
      <c r="S1123" s="75"/>
      <c r="T1123" s="78"/>
      <c r="U1123" s="77"/>
      <c r="V1123" s="28">
        <v>1.780781912</v>
      </c>
      <c r="W1123" s="29">
        <v>38500</v>
      </c>
      <c r="X1123" s="26"/>
      <c r="Y1123" s="46"/>
      <c r="Z1123" s="25"/>
      <c r="AA1123" s="43"/>
      <c r="AB1123" s="91">
        <f t="shared" si="34"/>
        <v>3208.33333333333</v>
      </c>
      <c r="AC1123" s="38">
        <f t="shared" si="35"/>
        <v>2245.83333333333</v>
      </c>
    </row>
    <row r="1124" ht="15" customHeight="1" spans="1:29">
      <c r="A1124" s="15">
        <v>1119</v>
      </c>
      <c r="B1124" s="15" t="s">
        <v>292</v>
      </c>
      <c r="C1124" s="15" t="s">
        <v>2264</v>
      </c>
      <c r="D1124" s="22" t="s">
        <v>2323</v>
      </c>
      <c r="E1124" s="22" t="s">
        <v>2324</v>
      </c>
      <c r="F1124" s="22" t="s">
        <v>46</v>
      </c>
      <c r="G1124" s="22" t="s">
        <v>417</v>
      </c>
      <c r="H1124" s="22" t="s">
        <v>10</v>
      </c>
      <c r="I1124" s="30">
        <v>59.8488837037947</v>
      </c>
      <c r="J1124" s="30">
        <v>59.72</v>
      </c>
      <c r="K1124" s="22" t="s">
        <v>48</v>
      </c>
      <c r="L1124" s="66" t="s">
        <v>159</v>
      </c>
      <c r="M1124" s="67" t="s">
        <v>50</v>
      </c>
      <c r="N1124" s="65" t="s">
        <v>51</v>
      </c>
      <c r="O1124" s="68" t="s">
        <v>52</v>
      </c>
      <c r="P1124" s="69"/>
      <c r="Q1124" s="74"/>
      <c r="R1124" s="77"/>
      <c r="S1124" s="75"/>
      <c r="T1124" s="78"/>
      <c r="U1124" s="77"/>
      <c r="V1124" s="28">
        <v>1.81548791424</v>
      </c>
      <c r="W1124" s="29">
        <v>39600</v>
      </c>
      <c r="X1124" s="26"/>
      <c r="Y1124" s="46"/>
      <c r="Z1124" s="25"/>
      <c r="AA1124" s="43"/>
      <c r="AB1124" s="91">
        <f t="shared" si="34"/>
        <v>3300</v>
      </c>
      <c r="AC1124" s="38">
        <f t="shared" si="35"/>
        <v>2310</v>
      </c>
    </row>
    <row r="1125" ht="15" customHeight="1" spans="1:32">
      <c r="A1125" s="15">
        <v>1120</v>
      </c>
      <c r="B1125" s="15" t="s">
        <v>292</v>
      </c>
      <c r="C1125" s="15" t="s">
        <v>2264</v>
      </c>
      <c r="D1125" s="22" t="s">
        <v>2325</v>
      </c>
      <c r="E1125" s="22" t="s">
        <v>2326</v>
      </c>
      <c r="F1125" s="22" t="s">
        <v>71</v>
      </c>
      <c r="G1125" s="22" t="s">
        <v>429</v>
      </c>
      <c r="H1125" s="22" t="s">
        <v>38</v>
      </c>
      <c r="I1125" s="30">
        <v>49.8598606164804</v>
      </c>
      <c r="J1125" s="30">
        <v>49.75</v>
      </c>
      <c r="K1125" s="22" t="s">
        <v>48</v>
      </c>
      <c r="L1125" s="66" t="s">
        <v>176</v>
      </c>
      <c r="M1125" s="67" t="s">
        <v>50</v>
      </c>
      <c r="N1125" s="65" t="s">
        <v>51</v>
      </c>
      <c r="O1125" s="68" t="s">
        <v>52</v>
      </c>
      <c r="P1125" s="69"/>
      <c r="Q1125" s="74"/>
      <c r="R1125" s="77"/>
      <c r="S1125" s="75"/>
      <c r="T1125" s="78"/>
      <c r="U1125" s="77"/>
      <c r="V1125" s="28">
        <v>1.7264847688816</v>
      </c>
      <c r="W1125" s="29">
        <v>31400</v>
      </c>
      <c r="X1125" s="26"/>
      <c r="Y1125" s="46"/>
      <c r="Z1125" s="25"/>
      <c r="AA1125" s="43"/>
      <c r="AB1125" s="91">
        <f t="shared" si="34"/>
        <v>2616.66666666667</v>
      </c>
      <c r="AC1125" s="38">
        <f t="shared" si="35"/>
        <v>1831.66666666667</v>
      </c>
      <c r="AE1125" s="1"/>
      <c r="AF1125" s="1"/>
    </row>
    <row r="1126" ht="15" customHeight="1" spans="1:29">
      <c r="A1126" s="15">
        <v>1121</v>
      </c>
      <c r="B1126" s="15" t="s">
        <v>292</v>
      </c>
      <c r="C1126" s="15" t="s">
        <v>2264</v>
      </c>
      <c r="D1126" s="22" t="s">
        <v>2327</v>
      </c>
      <c r="E1126" s="22" t="s">
        <v>2328</v>
      </c>
      <c r="F1126" s="22" t="s">
        <v>57</v>
      </c>
      <c r="G1126" s="22" t="s">
        <v>420</v>
      </c>
      <c r="H1126" s="22" t="s">
        <v>10</v>
      </c>
      <c r="I1126" s="30">
        <v>59.3515639199312</v>
      </c>
      <c r="J1126" s="30">
        <v>59.22</v>
      </c>
      <c r="K1126" s="22" t="s">
        <v>48</v>
      </c>
      <c r="L1126" s="66" t="s">
        <v>176</v>
      </c>
      <c r="M1126" s="67" t="s">
        <v>50</v>
      </c>
      <c r="N1126" s="65" t="s">
        <v>51</v>
      </c>
      <c r="O1126" s="68" t="s">
        <v>52</v>
      </c>
      <c r="P1126" s="69"/>
      <c r="Q1126" s="74"/>
      <c r="R1126" s="77"/>
      <c r="S1126" s="75"/>
      <c r="T1126" s="78"/>
      <c r="U1126" s="77"/>
      <c r="V1126" s="28">
        <v>1.780781912</v>
      </c>
      <c r="W1126" s="29">
        <v>38500</v>
      </c>
      <c r="X1126" s="26"/>
      <c r="Y1126" s="46"/>
      <c r="Z1126" s="25"/>
      <c r="AA1126" s="43"/>
      <c r="AB1126" s="91">
        <f t="shared" si="34"/>
        <v>3208.33333333333</v>
      </c>
      <c r="AC1126" s="38">
        <f t="shared" si="35"/>
        <v>2245.83333333333</v>
      </c>
    </row>
    <row r="1127" ht="15" customHeight="1" spans="1:29">
      <c r="A1127" s="15">
        <v>1122</v>
      </c>
      <c r="B1127" s="15" t="s">
        <v>292</v>
      </c>
      <c r="C1127" s="15" t="s">
        <v>2264</v>
      </c>
      <c r="D1127" s="22" t="s">
        <v>2329</v>
      </c>
      <c r="E1127" s="22" t="s">
        <v>2330</v>
      </c>
      <c r="F1127" s="22" t="s">
        <v>57</v>
      </c>
      <c r="G1127" s="22" t="s">
        <v>420</v>
      </c>
      <c r="H1127" s="22" t="s">
        <v>10</v>
      </c>
      <c r="I1127" s="30">
        <v>59.3515639199312</v>
      </c>
      <c r="J1127" s="30">
        <v>59.22</v>
      </c>
      <c r="K1127" s="22" t="s">
        <v>48</v>
      </c>
      <c r="L1127" s="66" t="s">
        <v>176</v>
      </c>
      <c r="M1127" s="67" t="s">
        <v>50</v>
      </c>
      <c r="N1127" s="65" t="s">
        <v>51</v>
      </c>
      <c r="O1127" s="68" t="s">
        <v>52</v>
      </c>
      <c r="P1127" s="69"/>
      <c r="Q1127" s="74"/>
      <c r="R1127" s="77"/>
      <c r="S1127" s="75"/>
      <c r="T1127" s="78"/>
      <c r="U1127" s="77"/>
      <c r="V1127" s="28">
        <v>1.780781912</v>
      </c>
      <c r="W1127" s="29">
        <v>38500</v>
      </c>
      <c r="X1127" s="26"/>
      <c r="Y1127" s="46"/>
      <c r="Z1127" s="25"/>
      <c r="AA1127" s="43"/>
      <c r="AB1127" s="91">
        <f t="shared" si="34"/>
        <v>3208.33333333333</v>
      </c>
      <c r="AC1127" s="38">
        <f t="shared" si="35"/>
        <v>2245.83333333333</v>
      </c>
    </row>
    <row r="1128" ht="15" customHeight="1" spans="1:29">
      <c r="A1128" s="15">
        <v>1123</v>
      </c>
      <c r="B1128" s="15" t="s">
        <v>292</v>
      </c>
      <c r="C1128" s="15" t="s">
        <v>2264</v>
      </c>
      <c r="D1128" s="22" t="s">
        <v>2331</v>
      </c>
      <c r="E1128" s="22" t="s">
        <v>2332</v>
      </c>
      <c r="F1128" s="22" t="s">
        <v>57</v>
      </c>
      <c r="G1128" s="22" t="s">
        <v>420</v>
      </c>
      <c r="H1128" s="22" t="s">
        <v>10</v>
      </c>
      <c r="I1128" s="30">
        <v>59.3515639199312</v>
      </c>
      <c r="J1128" s="30">
        <v>59.22</v>
      </c>
      <c r="K1128" s="22" t="s">
        <v>48</v>
      </c>
      <c r="L1128" s="66" t="s">
        <v>176</v>
      </c>
      <c r="M1128" s="67" t="s">
        <v>50</v>
      </c>
      <c r="N1128" s="65" t="s">
        <v>51</v>
      </c>
      <c r="O1128" s="68" t="s">
        <v>52</v>
      </c>
      <c r="P1128" s="69"/>
      <c r="Q1128" s="74"/>
      <c r="R1128" s="77"/>
      <c r="S1128" s="75"/>
      <c r="T1128" s="78"/>
      <c r="U1128" s="77"/>
      <c r="V1128" s="28">
        <v>1.780781912</v>
      </c>
      <c r="W1128" s="29">
        <v>38500</v>
      </c>
      <c r="X1128" s="26"/>
      <c r="Y1128" s="46"/>
      <c r="Z1128" s="25"/>
      <c r="AA1128" s="43"/>
      <c r="AB1128" s="91">
        <f t="shared" si="34"/>
        <v>3208.33333333333</v>
      </c>
      <c r="AC1128" s="38">
        <f t="shared" si="35"/>
        <v>2245.83333333333</v>
      </c>
    </row>
    <row r="1129" ht="15" customHeight="1" spans="1:29">
      <c r="A1129" s="15">
        <v>1124</v>
      </c>
      <c r="B1129" s="15" t="s">
        <v>292</v>
      </c>
      <c r="C1129" s="15" t="s">
        <v>2264</v>
      </c>
      <c r="D1129" s="22" t="s">
        <v>2333</v>
      </c>
      <c r="E1129" s="22" t="s">
        <v>2334</v>
      </c>
      <c r="F1129" s="22" t="s">
        <v>57</v>
      </c>
      <c r="G1129" s="22" t="s">
        <v>420</v>
      </c>
      <c r="H1129" s="22" t="s">
        <v>10</v>
      </c>
      <c r="I1129" s="30">
        <v>59.3515639199312</v>
      </c>
      <c r="J1129" s="30">
        <v>59.22</v>
      </c>
      <c r="K1129" s="22" t="s">
        <v>48</v>
      </c>
      <c r="L1129" s="66" t="s">
        <v>176</v>
      </c>
      <c r="M1129" s="67" t="s">
        <v>50</v>
      </c>
      <c r="N1129" s="65" t="s">
        <v>51</v>
      </c>
      <c r="O1129" s="68" t="s">
        <v>52</v>
      </c>
      <c r="P1129" s="69"/>
      <c r="Q1129" s="74"/>
      <c r="R1129" s="77"/>
      <c r="S1129" s="75"/>
      <c r="T1129" s="78"/>
      <c r="U1129" s="77"/>
      <c r="V1129" s="28">
        <v>1.780781912</v>
      </c>
      <c r="W1129" s="29">
        <v>38500</v>
      </c>
      <c r="X1129" s="26"/>
      <c r="Y1129" s="46"/>
      <c r="Z1129" s="25"/>
      <c r="AA1129" s="43"/>
      <c r="AB1129" s="91">
        <f t="shared" si="34"/>
        <v>3208.33333333333</v>
      </c>
      <c r="AC1129" s="38">
        <f t="shared" si="35"/>
        <v>2245.83333333333</v>
      </c>
    </row>
    <row r="1130" ht="15" customHeight="1" spans="1:29">
      <c r="A1130" s="15">
        <v>1125</v>
      </c>
      <c r="B1130" s="15" t="s">
        <v>292</v>
      </c>
      <c r="C1130" s="15" t="s">
        <v>2264</v>
      </c>
      <c r="D1130" s="22" t="s">
        <v>2335</v>
      </c>
      <c r="E1130" s="22" t="s">
        <v>2336</v>
      </c>
      <c r="F1130" s="22" t="s">
        <v>46</v>
      </c>
      <c r="G1130" s="22" t="s">
        <v>417</v>
      </c>
      <c r="H1130" s="22" t="s">
        <v>10</v>
      </c>
      <c r="I1130" s="30">
        <v>59.8488837037947</v>
      </c>
      <c r="J1130" s="30">
        <v>59.72</v>
      </c>
      <c r="K1130" s="22" t="s">
        <v>48</v>
      </c>
      <c r="L1130" s="66" t="s">
        <v>176</v>
      </c>
      <c r="M1130" s="67" t="s">
        <v>50</v>
      </c>
      <c r="N1130" s="65" t="s">
        <v>51</v>
      </c>
      <c r="O1130" s="68" t="s">
        <v>52</v>
      </c>
      <c r="P1130" s="69"/>
      <c r="Q1130" s="74"/>
      <c r="R1130" s="77"/>
      <c r="S1130" s="75"/>
      <c r="T1130" s="78"/>
      <c r="U1130" s="77"/>
      <c r="V1130" s="28">
        <v>1.81548791424</v>
      </c>
      <c r="W1130" s="29">
        <v>39600</v>
      </c>
      <c r="X1130" s="26"/>
      <c r="Y1130" s="46"/>
      <c r="Z1130" s="25"/>
      <c r="AA1130" s="43"/>
      <c r="AB1130" s="91">
        <f t="shared" si="34"/>
        <v>3300</v>
      </c>
      <c r="AC1130" s="38">
        <f t="shared" si="35"/>
        <v>2310</v>
      </c>
    </row>
    <row r="1131" ht="15" customHeight="1" spans="1:32">
      <c r="A1131" s="15">
        <v>1126</v>
      </c>
      <c r="B1131" s="15" t="s">
        <v>292</v>
      </c>
      <c r="C1131" s="15" t="s">
        <v>2264</v>
      </c>
      <c r="D1131" s="22" t="s">
        <v>2337</v>
      </c>
      <c r="E1131" s="22" t="s">
        <v>2338</v>
      </c>
      <c r="F1131" s="22" t="s">
        <v>71</v>
      </c>
      <c r="G1131" s="22" t="s">
        <v>429</v>
      </c>
      <c r="H1131" s="22" t="s">
        <v>38</v>
      </c>
      <c r="I1131" s="30">
        <v>49.8598606164804</v>
      </c>
      <c r="J1131" s="30">
        <v>49.75</v>
      </c>
      <c r="K1131" s="22" t="s">
        <v>48</v>
      </c>
      <c r="L1131" s="66" t="s">
        <v>193</v>
      </c>
      <c r="M1131" s="67" t="s">
        <v>50</v>
      </c>
      <c r="N1131" s="65" t="s">
        <v>51</v>
      </c>
      <c r="O1131" s="68" t="s">
        <v>52</v>
      </c>
      <c r="P1131" s="69"/>
      <c r="Q1131" s="74"/>
      <c r="R1131" s="77"/>
      <c r="S1131" s="75"/>
      <c r="T1131" s="78"/>
      <c r="U1131" s="77"/>
      <c r="V1131" s="28">
        <v>1.76101446425923</v>
      </c>
      <c r="W1131" s="29">
        <v>32000</v>
      </c>
      <c r="X1131" s="26"/>
      <c r="Y1131" s="46"/>
      <c r="Z1131" s="25"/>
      <c r="AA1131" s="43"/>
      <c r="AB1131" s="91">
        <f t="shared" si="34"/>
        <v>2666.66666666667</v>
      </c>
      <c r="AC1131" s="38">
        <f t="shared" si="35"/>
        <v>1866.66666666667</v>
      </c>
      <c r="AE1131" s="1"/>
      <c r="AF1131" s="1"/>
    </row>
    <row r="1132" ht="15" customHeight="1" spans="1:29">
      <c r="A1132" s="15">
        <v>1127</v>
      </c>
      <c r="B1132" s="15" t="s">
        <v>292</v>
      </c>
      <c r="C1132" s="15" t="s">
        <v>2264</v>
      </c>
      <c r="D1132" s="22" t="s">
        <v>2339</v>
      </c>
      <c r="E1132" s="22" t="s">
        <v>2340</v>
      </c>
      <c r="F1132" s="22" t="s">
        <v>57</v>
      </c>
      <c r="G1132" s="22" t="s">
        <v>420</v>
      </c>
      <c r="H1132" s="22" t="s">
        <v>10</v>
      </c>
      <c r="I1132" s="30">
        <v>59.3515639199312</v>
      </c>
      <c r="J1132" s="30">
        <v>59.22</v>
      </c>
      <c r="K1132" s="22" t="s">
        <v>48</v>
      </c>
      <c r="L1132" s="66" t="s">
        <v>193</v>
      </c>
      <c r="M1132" s="67" t="s">
        <v>50</v>
      </c>
      <c r="N1132" s="65" t="s">
        <v>51</v>
      </c>
      <c r="O1132" s="68" t="s">
        <v>52</v>
      </c>
      <c r="P1132" s="69"/>
      <c r="Q1132" s="74"/>
      <c r="R1132" s="77"/>
      <c r="S1132" s="75"/>
      <c r="T1132" s="78"/>
      <c r="U1132" s="77"/>
      <c r="V1132" s="28">
        <v>1.81639755024</v>
      </c>
      <c r="W1132" s="29">
        <v>39300</v>
      </c>
      <c r="X1132" s="26"/>
      <c r="Y1132" s="46"/>
      <c r="Z1132" s="25"/>
      <c r="AA1132" s="43"/>
      <c r="AB1132" s="91">
        <f t="shared" si="34"/>
        <v>3275</v>
      </c>
      <c r="AC1132" s="38">
        <f t="shared" si="35"/>
        <v>2292.5</v>
      </c>
    </row>
    <row r="1133" ht="15" customHeight="1" spans="1:29">
      <c r="A1133" s="15">
        <v>1128</v>
      </c>
      <c r="B1133" s="15" t="s">
        <v>292</v>
      </c>
      <c r="C1133" s="15" t="s">
        <v>2264</v>
      </c>
      <c r="D1133" s="22" t="s">
        <v>2341</v>
      </c>
      <c r="E1133" s="22" t="s">
        <v>2342</v>
      </c>
      <c r="F1133" s="22" t="s">
        <v>57</v>
      </c>
      <c r="G1133" s="22" t="s">
        <v>420</v>
      </c>
      <c r="H1133" s="22" t="s">
        <v>10</v>
      </c>
      <c r="I1133" s="30">
        <v>59.3515639199312</v>
      </c>
      <c r="J1133" s="30">
        <v>59.22</v>
      </c>
      <c r="K1133" s="22" t="s">
        <v>48</v>
      </c>
      <c r="L1133" s="66" t="s">
        <v>193</v>
      </c>
      <c r="M1133" s="67" t="s">
        <v>50</v>
      </c>
      <c r="N1133" s="65" t="s">
        <v>51</v>
      </c>
      <c r="O1133" s="68" t="s">
        <v>52</v>
      </c>
      <c r="P1133" s="69"/>
      <c r="Q1133" s="74"/>
      <c r="R1133" s="77"/>
      <c r="S1133" s="75"/>
      <c r="T1133" s="78"/>
      <c r="U1133" s="77"/>
      <c r="V1133" s="28">
        <v>1.81639755024</v>
      </c>
      <c r="W1133" s="29">
        <v>39300</v>
      </c>
      <c r="X1133" s="26"/>
      <c r="Y1133" s="46"/>
      <c r="Z1133" s="25"/>
      <c r="AA1133" s="43"/>
      <c r="AB1133" s="91">
        <f t="shared" si="34"/>
        <v>3275</v>
      </c>
      <c r="AC1133" s="38">
        <f t="shared" si="35"/>
        <v>2292.5</v>
      </c>
    </row>
    <row r="1134" ht="15" customHeight="1" spans="1:29">
      <c r="A1134" s="15">
        <v>1129</v>
      </c>
      <c r="B1134" s="15" t="s">
        <v>292</v>
      </c>
      <c r="C1134" s="15" t="s">
        <v>2264</v>
      </c>
      <c r="D1134" s="22" t="s">
        <v>2343</v>
      </c>
      <c r="E1134" s="22" t="s">
        <v>2344</v>
      </c>
      <c r="F1134" s="22" t="s">
        <v>57</v>
      </c>
      <c r="G1134" s="22" t="s">
        <v>420</v>
      </c>
      <c r="H1134" s="22" t="s">
        <v>10</v>
      </c>
      <c r="I1134" s="30">
        <v>59.3515639199312</v>
      </c>
      <c r="J1134" s="30">
        <v>59.22</v>
      </c>
      <c r="K1134" s="22" t="s">
        <v>48</v>
      </c>
      <c r="L1134" s="66" t="s">
        <v>193</v>
      </c>
      <c r="M1134" s="67" t="s">
        <v>50</v>
      </c>
      <c r="N1134" s="65" t="s">
        <v>51</v>
      </c>
      <c r="O1134" s="68" t="s">
        <v>52</v>
      </c>
      <c r="P1134" s="69"/>
      <c r="Q1134" s="74"/>
      <c r="R1134" s="77"/>
      <c r="S1134" s="75"/>
      <c r="T1134" s="78"/>
      <c r="U1134" s="77"/>
      <c r="V1134" s="28">
        <v>1.81639755024</v>
      </c>
      <c r="W1134" s="29">
        <v>39300</v>
      </c>
      <c r="X1134" s="26"/>
      <c r="Y1134" s="46"/>
      <c r="Z1134" s="25"/>
      <c r="AA1134" s="43"/>
      <c r="AB1134" s="91">
        <f t="shared" si="34"/>
        <v>3275</v>
      </c>
      <c r="AC1134" s="38">
        <f t="shared" si="35"/>
        <v>2292.5</v>
      </c>
    </row>
    <row r="1135" ht="15" customHeight="1" spans="1:29">
      <c r="A1135" s="15">
        <v>1130</v>
      </c>
      <c r="B1135" s="15" t="s">
        <v>292</v>
      </c>
      <c r="C1135" s="15" t="s">
        <v>2264</v>
      </c>
      <c r="D1135" s="22" t="s">
        <v>2345</v>
      </c>
      <c r="E1135" s="22" t="s">
        <v>2346</v>
      </c>
      <c r="F1135" s="22" t="s">
        <v>57</v>
      </c>
      <c r="G1135" s="22" t="s">
        <v>420</v>
      </c>
      <c r="H1135" s="22" t="s">
        <v>10</v>
      </c>
      <c r="I1135" s="30">
        <v>59.3515639199312</v>
      </c>
      <c r="J1135" s="30">
        <v>59.22</v>
      </c>
      <c r="K1135" s="22" t="s">
        <v>48</v>
      </c>
      <c r="L1135" s="66" t="s">
        <v>193</v>
      </c>
      <c r="M1135" s="67" t="s">
        <v>50</v>
      </c>
      <c r="N1135" s="65" t="s">
        <v>51</v>
      </c>
      <c r="O1135" s="68" t="s">
        <v>52</v>
      </c>
      <c r="P1135" s="69"/>
      <c r="Q1135" s="74"/>
      <c r="R1135" s="77"/>
      <c r="S1135" s="75"/>
      <c r="T1135" s="78"/>
      <c r="U1135" s="77"/>
      <c r="V1135" s="28">
        <v>1.81639755024</v>
      </c>
      <c r="W1135" s="29">
        <v>39300</v>
      </c>
      <c r="X1135" s="26"/>
      <c r="Y1135" s="46"/>
      <c r="Z1135" s="25"/>
      <c r="AA1135" s="43"/>
      <c r="AB1135" s="91">
        <f t="shared" si="34"/>
        <v>3275</v>
      </c>
      <c r="AC1135" s="38">
        <f t="shared" si="35"/>
        <v>2292.5</v>
      </c>
    </row>
    <row r="1136" ht="15" customHeight="1" spans="1:29">
      <c r="A1136" s="15">
        <v>1131</v>
      </c>
      <c r="B1136" s="15" t="s">
        <v>292</v>
      </c>
      <c r="C1136" s="15" t="s">
        <v>2264</v>
      </c>
      <c r="D1136" s="22" t="s">
        <v>2347</v>
      </c>
      <c r="E1136" s="22" t="s">
        <v>2348</v>
      </c>
      <c r="F1136" s="22" t="s">
        <v>46</v>
      </c>
      <c r="G1136" s="22" t="s">
        <v>417</v>
      </c>
      <c r="H1136" s="22" t="s">
        <v>10</v>
      </c>
      <c r="I1136" s="30">
        <v>59.8488837037947</v>
      </c>
      <c r="J1136" s="30">
        <v>59.72</v>
      </c>
      <c r="K1136" s="22" t="s">
        <v>48</v>
      </c>
      <c r="L1136" s="66" t="s">
        <v>193</v>
      </c>
      <c r="M1136" s="67" t="s">
        <v>50</v>
      </c>
      <c r="N1136" s="65" t="s">
        <v>51</v>
      </c>
      <c r="O1136" s="68" t="s">
        <v>52</v>
      </c>
      <c r="P1136" s="69"/>
      <c r="Q1136" s="74"/>
      <c r="R1136" s="77"/>
      <c r="S1136" s="75"/>
      <c r="T1136" s="78"/>
      <c r="U1136" s="77"/>
      <c r="V1136" s="28">
        <v>1.8517976725248</v>
      </c>
      <c r="W1136" s="29">
        <v>40400</v>
      </c>
      <c r="X1136" s="26"/>
      <c r="Y1136" s="46"/>
      <c r="Z1136" s="25"/>
      <c r="AA1136" s="43"/>
      <c r="AB1136" s="91">
        <f t="shared" si="34"/>
        <v>3366.66666666667</v>
      </c>
      <c r="AC1136" s="38">
        <f t="shared" si="35"/>
        <v>2356.66666666667</v>
      </c>
    </row>
    <row r="1137" ht="15" customHeight="1" spans="1:32">
      <c r="A1137" s="15">
        <v>1132</v>
      </c>
      <c r="B1137" s="15" t="s">
        <v>292</v>
      </c>
      <c r="C1137" s="15" t="s">
        <v>2264</v>
      </c>
      <c r="D1137" s="22" t="s">
        <v>2349</v>
      </c>
      <c r="E1137" s="22" t="s">
        <v>2350</v>
      </c>
      <c r="F1137" s="22" t="s">
        <v>71</v>
      </c>
      <c r="G1137" s="22" t="s">
        <v>429</v>
      </c>
      <c r="H1137" s="22" t="s">
        <v>38</v>
      </c>
      <c r="I1137" s="30">
        <v>49.8598606164804</v>
      </c>
      <c r="J1137" s="30">
        <v>49.75</v>
      </c>
      <c r="K1137" s="22" t="s">
        <v>48</v>
      </c>
      <c r="L1137" s="66" t="s">
        <v>210</v>
      </c>
      <c r="M1137" s="67" t="s">
        <v>50</v>
      </c>
      <c r="N1137" s="65" t="s">
        <v>51</v>
      </c>
      <c r="O1137" s="68" t="s">
        <v>52</v>
      </c>
      <c r="P1137" s="69"/>
      <c r="Q1137" s="74"/>
      <c r="R1137" s="77"/>
      <c r="S1137" s="75"/>
      <c r="T1137" s="78"/>
      <c r="U1137" s="77"/>
      <c r="V1137" s="28">
        <v>1.76101446425923</v>
      </c>
      <c r="W1137" s="29">
        <v>32000</v>
      </c>
      <c r="X1137" s="26"/>
      <c r="Y1137" s="46"/>
      <c r="Z1137" s="25"/>
      <c r="AA1137" s="43"/>
      <c r="AB1137" s="91">
        <f t="shared" si="34"/>
        <v>2666.66666666667</v>
      </c>
      <c r="AC1137" s="38">
        <f t="shared" si="35"/>
        <v>1866.66666666667</v>
      </c>
      <c r="AE1137" s="1"/>
      <c r="AF1137" s="1"/>
    </row>
    <row r="1138" ht="15" customHeight="1" spans="1:29">
      <c r="A1138" s="15">
        <v>1133</v>
      </c>
      <c r="B1138" s="15" t="s">
        <v>292</v>
      </c>
      <c r="C1138" s="15" t="s">
        <v>2264</v>
      </c>
      <c r="D1138" s="22" t="s">
        <v>2351</v>
      </c>
      <c r="E1138" s="22" t="s">
        <v>2352</v>
      </c>
      <c r="F1138" s="22" t="s">
        <v>57</v>
      </c>
      <c r="G1138" s="22" t="s">
        <v>420</v>
      </c>
      <c r="H1138" s="22" t="s">
        <v>10</v>
      </c>
      <c r="I1138" s="30">
        <v>59.3515639199312</v>
      </c>
      <c r="J1138" s="30">
        <v>59.22</v>
      </c>
      <c r="K1138" s="22" t="s">
        <v>48</v>
      </c>
      <c r="L1138" s="66" t="s">
        <v>210</v>
      </c>
      <c r="M1138" s="67" t="s">
        <v>50</v>
      </c>
      <c r="N1138" s="65" t="s">
        <v>51</v>
      </c>
      <c r="O1138" s="68" t="s">
        <v>52</v>
      </c>
      <c r="P1138" s="69"/>
      <c r="Q1138" s="74"/>
      <c r="R1138" s="77"/>
      <c r="S1138" s="75"/>
      <c r="T1138" s="78"/>
      <c r="U1138" s="77"/>
      <c r="V1138" s="28">
        <v>1.81639755024</v>
      </c>
      <c r="W1138" s="29">
        <v>39300</v>
      </c>
      <c r="X1138" s="26"/>
      <c r="Y1138" s="46"/>
      <c r="Z1138" s="25"/>
      <c r="AA1138" s="43"/>
      <c r="AB1138" s="91">
        <f t="shared" si="34"/>
        <v>3275</v>
      </c>
      <c r="AC1138" s="38">
        <f t="shared" si="35"/>
        <v>2292.5</v>
      </c>
    </row>
    <row r="1139" ht="15" customHeight="1" spans="1:29">
      <c r="A1139" s="15">
        <v>1134</v>
      </c>
      <c r="B1139" s="15" t="s">
        <v>292</v>
      </c>
      <c r="C1139" s="15" t="s">
        <v>2264</v>
      </c>
      <c r="D1139" s="22" t="s">
        <v>2353</v>
      </c>
      <c r="E1139" s="22" t="s">
        <v>2354</v>
      </c>
      <c r="F1139" s="22" t="s">
        <v>57</v>
      </c>
      <c r="G1139" s="22" t="s">
        <v>420</v>
      </c>
      <c r="H1139" s="22" t="s">
        <v>10</v>
      </c>
      <c r="I1139" s="30">
        <v>59.3515639199312</v>
      </c>
      <c r="J1139" s="30">
        <v>59.22</v>
      </c>
      <c r="K1139" s="22" t="s">
        <v>48</v>
      </c>
      <c r="L1139" s="66" t="s">
        <v>210</v>
      </c>
      <c r="M1139" s="67" t="s">
        <v>50</v>
      </c>
      <c r="N1139" s="65" t="s">
        <v>51</v>
      </c>
      <c r="O1139" s="68" t="s">
        <v>52</v>
      </c>
      <c r="P1139" s="69"/>
      <c r="Q1139" s="74"/>
      <c r="R1139" s="77"/>
      <c r="S1139" s="75"/>
      <c r="T1139" s="78"/>
      <c r="U1139" s="77"/>
      <c r="V1139" s="28">
        <v>1.81639755024</v>
      </c>
      <c r="W1139" s="29">
        <v>39300</v>
      </c>
      <c r="X1139" s="26"/>
      <c r="Y1139" s="46"/>
      <c r="Z1139" s="25"/>
      <c r="AA1139" s="43"/>
      <c r="AB1139" s="91">
        <f t="shared" si="34"/>
        <v>3275</v>
      </c>
      <c r="AC1139" s="38">
        <f t="shared" si="35"/>
        <v>2292.5</v>
      </c>
    </row>
    <row r="1140" ht="15" customHeight="1" spans="1:29">
      <c r="A1140" s="15">
        <v>1135</v>
      </c>
      <c r="B1140" s="15" t="s">
        <v>292</v>
      </c>
      <c r="C1140" s="15" t="s">
        <v>2264</v>
      </c>
      <c r="D1140" s="22" t="s">
        <v>2355</v>
      </c>
      <c r="E1140" s="22" t="s">
        <v>2356</v>
      </c>
      <c r="F1140" s="22" t="s">
        <v>57</v>
      </c>
      <c r="G1140" s="22" t="s">
        <v>420</v>
      </c>
      <c r="H1140" s="22" t="s">
        <v>10</v>
      </c>
      <c r="I1140" s="30">
        <v>59.3515639199312</v>
      </c>
      <c r="J1140" s="30">
        <v>59.22</v>
      </c>
      <c r="K1140" s="22" t="s">
        <v>48</v>
      </c>
      <c r="L1140" s="66" t="s">
        <v>210</v>
      </c>
      <c r="M1140" s="67" t="s">
        <v>50</v>
      </c>
      <c r="N1140" s="65" t="s">
        <v>51</v>
      </c>
      <c r="O1140" s="68" t="s">
        <v>52</v>
      </c>
      <c r="P1140" s="69"/>
      <c r="Q1140" s="74"/>
      <c r="R1140" s="77"/>
      <c r="S1140" s="75"/>
      <c r="T1140" s="78"/>
      <c r="U1140" s="77"/>
      <c r="V1140" s="28">
        <v>1.81639755024</v>
      </c>
      <c r="W1140" s="29">
        <v>39300</v>
      </c>
      <c r="X1140" s="26"/>
      <c r="Y1140" s="46"/>
      <c r="Z1140" s="25"/>
      <c r="AA1140" s="43"/>
      <c r="AB1140" s="91">
        <f t="shared" si="34"/>
        <v>3275</v>
      </c>
      <c r="AC1140" s="38">
        <f t="shared" si="35"/>
        <v>2292.5</v>
      </c>
    </row>
    <row r="1141" ht="15" customHeight="1" spans="1:29">
      <c r="A1141" s="15">
        <v>1136</v>
      </c>
      <c r="B1141" s="15" t="s">
        <v>292</v>
      </c>
      <c r="C1141" s="15" t="s">
        <v>2264</v>
      </c>
      <c r="D1141" s="22" t="s">
        <v>2357</v>
      </c>
      <c r="E1141" s="22" t="s">
        <v>2358</v>
      </c>
      <c r="F1141" s="22" t="s">
        <v>57</v>
      </c>
      <c r="G1141" s="22" t="s">
        <v>420</v>
      </c>
      <c r="H1141" s="22" t="s">
        <v>10</v>
      </c>
      <c r="I1141" s="30">
        <v>59.3515639199312</v>
      </c>
      <c r="J1141" s="30">
        <v>59.22</v>
      </c>
      <c r="K1141" s="22" t="s">
        <v>48</v>
      </c>
      <c r="L1141" s="66" t="s">
        <v>210</v>
      </c>
      <c r="M1141" s="67" t="s">
        <v>50</v>
      </c>
      <c r="N1141" s="65" t="s">
        <v>51</v>
      </c>
      <c r="O1141" s="68" t="s">
        <v>52</v>
      </c>
      <c r="P1141" s="69"/>
      <c r="Q1141" s="74"/>
      <c r="R1141" s="77"/>
      <c r="S1141" s="75"/>
      <c r="T1141" s="78"/>
      <c r="U1141" s="77"/>
      <c r="V1141" s="28">
        <v>1.81639755024</v>
      </c>
      <c r="W1141" s="29">
        <v>39300</v>
      </c>
      <c r="X1141" s="26"/>
      <c r="Y1141" s="46"/>
      <c r="Z1141" s="25"/>
      <c r="AA1141" s="43"/>
      <c r="AB1141" s="91">
        <f t="shared" si="34"/>
        <v>3275</v>
      </c>
      <c r="AC1141" s="38">
        <f t="shared" si="35"/>
        <v>2292.5</v>
      </c>
    </row>
    <row r="1142" ht="15" customHeight="1" spans="1:29">
      <c r="A1142" s="15">
        <v>1137</v>
      </c>
      <c r="B1142" s="15" t="s">
        <v>292</v>
      </c>
      <c r="C1142" s="15" t="s">
        <v>2264</v>
      </c>
      <c r="D1142" s="22" t="s">
        <v>2359</v>
      </c>
      <c r="E1142" s="22" t="s">
        <v>2360</v>
      </c>
      <c r="F1142" s="22" t="s">
        <v>46</v>
      </c>
      <c r="G1142" s="22" t="s">
        <v>417</v>
      </c>
      <c r="H1142" s="22" t="s">
        <v>10</v>
      </c>
      <c r="I1142" s="30">
        <v>59.8488837037947</v>
      </c>
      <c r="J1142" s="30">
        <v>59.72</v>
      </c>
      <c r="K1142" s="22" t="s">
        <v>48</v>
      </c>
      <c r="L1142" s="66" t="s">
        <v>210</v>
      </c>
      <c r="M1142" s="67" t="s">
        <v>50</v>
      </c>
      <c r="N1142" s="65" t="s">
        <v>51</v>
      </c>
      <c r="O1142" s="68" t="s">
        <v>52</v>
      </c>
      <c r="P1142" s="69"/>
      <c r="Q1142" s="74"/>
      <c r="R1142" s="77"/>
      <c r="S1142" s="75"/>
      <c r="T1142" s="78"/>
      <c r="U1142" s="77"/>
      <c r="V1142" s="28">
        <v>1.8517976725248</v>
      </c>
      <c r="W1142" s="29">
        <v>40400</v>
      </c>
      <c r="X1142" s="26"/>
      <c r="Y1142" s="46"/>
      <c r="Z1142" s="25"/>
      <c r="AA1142" s="43"/>
      <c r="AB1142" s="91">
        <f t="shared" si="34"/>
        <v>3366.66666666667</v>
      </c>
      <c r="AC1142" s="38">
        <f t="shared" si="35"/>
        <v>2356.66666666667</v>
      </c>
    </row>
    <row r="1143" ht="15" customHeight="1" spans="1:32">
      <c r="A1143" s="15">
        <v>1138</v>
      </c>
      <c r="B1143" s="15" t="s">
        <v>292</v>
      </c>
      <c r="C1143" s="15" t="s">
        <v>2264</v>
      </c>
      <c r="D1143" s="22" t="s">
        <v>2361</v>
      </c>
      <c r="E1143" s="22" t="s">
        <v>2362</v>
      </c>
      <c r="F1143" s="22" t="s">
        <v>71</v>
      </c>
      <c r="G1143" s="22" t="s">
        <v>429</v>
      </c>
      <c r="H1143" s="22" t="s">
        <v>38</v>
      </c>
      <c r="I1143" s="30">
        <v>49.8598606164804</v>
      </c>
      <c r="J1143" s="30">
        <v>49.75</v>
      </c>
      <c r="K1143" s="22" t="s">
        <v>48</v>
      </c>
      <c r="L1143" s="66" t="s">
        <v>227</v>
      </c>
      <c r="M1143" s="67" t="s">
        <v>50</v>
      </c>
      <c r="N1143" s="65" t="s">
        <v>51</v>
      </c>
      <c r="O1143" s="68" t="s">
        <v>52</v>
      </c>
      <c r="P1143" s="69"/>
      <c r="Q1143" s="74"/>
      <c r="R1143" s="77"/>
      <c r="S1143" s="75"/>
      <c r="T1143" s="78"/>
      <c r="U1143" s="77"/>
      <c r="V1143" s="28">
        <v>1.76101446425923</v>
      </c>
      <c r="W1143" s="29">
        <v>32000</v>
      </c>
      <c r="X1143" s="26"/>
      <c r="Y1143" s="46"/>
      <c r="Z1143" s="25"/>
      <c r="AA1143" s="43"/>
      <c r="AB1143" s="91">
        <f t="shared" si="34"/>
        <v>2666.66666666667</v>
      </c>
      <c r="AC1143" s="38">
        <f t="shared" si="35"/>
        <v>1866.66666666667</v>
      </c>
      <c r="AE1143" s="1"/>
      <c r="AF1143" s="1"/>
    </row>
    <row r="1144" ht="15" customHeight="1" spans="1:29">
      <c r="A1144" s="15">
        <v>1139</v>
      </c>
      <c r="B1144" s="15" t="s">
        <v>292</v>
      </c>
      <c r="C1144" s="15" t="s">
        <v>2264</v>
      </c>
      <c r="D1144" s="22" t="s">
        <v>2363</v>
      </c>
      <c r="E1144" s="22" t="s">
        <v>2364</v>
      </c>
      <c r="F1144" s="22" t="s">
        <v>57</v>
      </c>
      <c r="G1144" s="22" t="s">
        <v>420</v>
      </c>
      <c r="H1144" s="22" t="s">
        <v>10</v>
      </c>
      <c r="I1144" s="30">
        <v>59.3515639199312</v>
      </c>
      <c r="J1144" s="30">
        <v>59.22</v>
      </c>
      <c r="K1144" s="22" t="s">
        <v>48</v>
      </c>
      <c r="L1144" s="66" t="s">
        <v>227</v>
      </c>
      <c r="M1144" s="67" t="s">
        <v>50</v>
      </c>
      <c r="N1144" s="65" t="s">
        <v>51</v>
      </c>
      <c r="O1144" s="68" t="s">
        <v>52</v>
      </c>
      <c r="P1144" s="69"/>
      <c r="Q1144" s="74"/>
      <c r="R1144" s="77"/>
      <c r="S1144" s="75"/>
      <c r="T1144" s="78"/>
      <c r="U1144" s="77"/>
      <c r="V1144" s="28">
        <v>1.81639755024</v>
      </c>
      <c r="W1144" s="29">
        <v>39300</v>
      </c>
      <c r="X1144" s="26"/>
      <c r="Y1144" s="46"/>
      <c r="Z1144" s="25"/>
      <c r="AA1144" s="43"/>
      <c r="AB1144" s="91">
        <f t="shared" si="34"/>
        <v>3275</v>
      </c>
      <c r="AC1144" s="38">
        <f t="shared" si="35"/>
        <v>2292.5</v>
      </c>
    </row>
    <row r="1145" ht="15" customHeight="1" spans="1:29">
      <c r="A1145" s="15">
        <v>1140</v>
      </c>
      <c r="B1145" s="15" t="s">
        <v>292</v>
      </c>
      <c r="C1145" s="15" t="s">
        <v>2264</v>
      </c>
      <c r="D1145" s="22" t="s">
        <v>2365</v>
      </c>
      <c r="E1145" s="22" t="s">
        <v>2366</v>
      </c>
      <c r="F1145" s="22" t="s">
        <v>57</v>
      </c>
      <c r="G1145" s="22" t="s">
        <v>420</v>
      </c>
      <c r="H1145" s="22" t="s">
        <v>10</v>
      </c>
      <c r="I1145" s="30">
        <v>59.3515639199312</v>
      </c>
      <c r="J1145" s="30">
        <v>59.22</v>
      </c>
      <c r="K1145" s="22" t="s">
        <v>48</v>
      </c>
      <c r="L1145" s="66" t="s">
        <v>227</v>
      </c>
      <c r="M1145" s="67" t="s">
        <v>50</v>
      </c>
      <c r="N1145" s="65" t="s">
        <v>51</v>
      </c>
      <c r="O1145" s="68" t="s">
        <v>52</v>
      </c>
      <c r="P1145" s="69"/>
      <c r="Q1145" s="74"/>
      <c r="R1145" s="77"/>
      <c r="S1145" s="75"/>
      <c r="T1145" s="78"/>
      <c r="U1145" s="77"/>
      <c r="V1145" s="28">
        <v>1.81639755024</v>
      </c>
      <c r="W1145" s="29">
        <v>39300</v>
      </c>
      <c r="X1145" s="26"/>
      <c r="Y1145" s="46"/>
      <c r="Z1145" s="25"/>
      <c r="AA1145" s="43"/>
      <c r="AB1145" s="91">
        <f t="shared" si="34"/>
        <v>3275</v>
      </c>
      <c r="AC1145" s="38">
        <f t="shared" si="35"/>
        <v>2292.5</v>
      </c>
    </row>
    <row r="1146" ht="15" customHeight="1" spans="1:29">
      <c r="A1146" s="15">
        <v>1141</v>
      </c>
      <c r="B1146" s="15" t="s">
        <v>292</v>
      </c>
      <c r="C1146" s="15" t="s">
        <v>2264</v>
      </c>
      <c r="D1146" s="22" t="s">
        <v>2367</v>
      </c>
      <c r="E1146" s="22" t="s">
        <v>2368</v>
      </c>
      <c r="F1146" s="22" t="s">
        <v>57</v>
      </c>
      <c r="G1146" s="22" t="s">
        <v>420</v>
      </c>
      <c r="H1146" s="22" t="s">
        <v>10</v>
      </c>
      <c r="I1146" s="30">
        <v>59.3515639199312</v>
      </c>
      <c r="J1146" s="30">
        <v>59.22</v>
      </c>
      <c r="K1146" s="22" t="s">
        <v>48</v>
      </c>
      <c r="L1146" s="66" t="s">
        <v>227</v>
      </c>
      <c r="M1146" s="67" t="s">
        <v>50</v>
      </c>
      <c r="N1146" s="65" t="s">
        <v>51</v>
      </c>
      <c r="O1146" s="68" t="s">
        <v>52</v>
      </c>
      <c r="P1146" s="69"/>
      <c r="Q1146" s="74"/>
      <c r="R1146" s="77"/>
      <c r="S1146" s="75"/>
      <c r="T1146" s="78"/>
      <c r="U1146" s="77"/>
      <c r="V1146" s="28">
        <v>1.81639755024</v>
      </c>
      <c r="W1146" s="29">
        <v>39300</v>
      </c>
      <c r="X1146" s="26"/>
      <c r="Y1146" s="46"/>
      <c r="Z1146" s="25"/>
      <c r="AA1146" s="43"/>
      <c r="AB1146" s="91">
        <f t="shared" si="34"/>
        <v>3275</v>
      </c>
      <c r="AC1146" s="38">
        <f t="shared" si="35"/>
        <v>2292.5</v>
      </c>
    </row>
    <row r="1147" ht="15" customHeight="1" spans="1:29">
      <c r="A1147" s="15">
        <v>1142</v>
      </c>
      <c r="B1147" s="15" t="s">
        <v>292</v>
      </c>
      <c r="C1147" s="15" t="s">
        <v>2264</v>
      </c>
      <c r="D1147" s="22" t="s">
        <v>2369</v>
      </c>
      <c r="E1147" s="22" t="s">
        <v>2370</v>
      </c>
      <c r="F1147" s="22" t="s">
        <v>57</v>
      </c>
      <c r="G1147" s="22" t="s">
        <v>420</v>
      </c>
      <c r="H1147" s="22" t="s">
        <v>10</v>
      </c>
      <c r="I1147" s="30">
        <v>59.3515639199312</v>
      </c>
      <c r="J1147" s="30">
        <v>59.22</v>
      </c>
      <c r="K1147" s="22" t="s">
        <v>48</v>
      </c>
      <c r="L1147" s="66" t="s">
        <v>227</v>
      </c>
      <c r="M1147" s="67" t="s">
        <v>50</v>
      </c>
      <c r="N1147" s="65" t="s">
        <v>51</v>
      </c>
      <c r="O1147" s="68" t="s">
        <v>52</v>
      </c>
      <c r="P1147" s="69"/>
      <c r="Q1147" s="74"/>
      <c r="R1147" s="77"/>
      <c r="S1147" s="75"/>
      <c r="T1147" s="78"/>
      <c r="U1147" s="77"/>
      <c r="V1147" s="28">
        <v>1.81639755024</v>
      </c>
      <c r="W1147" s="29">
        <v>39300</v>
      </c>
      <c r="X1147" s="26"/>
      <c r="Y1147" s="46"/>
      <c r="Z1147" s="25"/>
      <c r="AA1147" s="43"/>
      <c r="AB1147" s="91">
        <f t="shared" si="34"/>
        <v>3275</v>
      </c>
      <c r="AC1147" s="38">
        <f t="shared" si="35"/>
        <v>2292.5</v>
      </c>
    </row>
    <row r="1148" ht="15" customHeight="1" spans="1:29">
      <c r="A1148" s="15">
        <v>1143</v>
      </c>
      <c r="B1148" s="15" t="s">
        <v>292</v>
      </c>
      <c r="C1148" s="15" t="s">
        <v>2264</v>
      </c>
      <c r="D1148" s="22" t="s">
        <v>2371</v>
      </c>
      <c r="E1148" s="22" t="s">
        <v>2372</v>
      </c>
      <c r="F1148" s="22" t="s">
        <v>46</v>
      </c>
      <c r="G1148" s="22" t="s">
        <v>417</v>
      </c>
      <c r="H1148" s="22" t="s">
        <v>10</v>
      </c>
      <c r="I1148" s="30">
        <v>59.8488837037947</v>
      </c>
      <c r="J1148" s="30">
        <v>59.72</v>
      </c>
      <c r="K1148" s="22" t="s">
        <v>48</v>
      </c>
      <c r="L1148" s="66" t="s">
        <v>227</v>
      </c>
      <c r="M1148" s="67" t="s">
        <v>50</v>
      </c>
      <c r="N1148" s="65" t="s">
        <v>51</v>
      </c>
      <c r="O1148" s="68" t="s">
        <v>52</v>
      </c>
      <c r="P1148" s="69"/>
      <c r="Q1148" s="74"/>
      <c r="R1148" s="77"/>
      <c r="S1148" s="75"/>
      <c r="T1148" s="78"/>
      <c r="U1148" s="77"/>
      <c r="V1148" s="28">
        <v>1.8517976725248</v>
      </c>
      <c r="W1148" s="29">
        <v>40400</v>
      </c>
      <c r="X1148" s="26"/>
      <c r="Y1148" s="46"/>
      <c r="Z1148" s="25"/>
      <c r="AA1148" s="43"/>
      <c r="AB1148" s="91">
        <f t="shared" si="34"/>
        <v>3366.66666666667</v>
      </c>
      <c r="AC1148" s="38">
        <f t="shared" si="35"/>
        <v>2356.66666666667</v>
      </c>
    </row>
    <row r="1149" ht="15" customHeight="1" spans="1:32">
      <c r="A1149" s="15">
        <v>1144</v>
      </c>
      <c r="B1149" s="15" t="s">
        <v>292</v>
      </c>
      <c r="C1149" s="15" t="s">
        <v>2264</v>
      </c>
      <c r="D1149" s="22" t="s">
        <v>2373</v>
      </c>
      <c r="E1149" s="22" t="s">
        <v>2374</v>
      </c>
      <c r="F1149" s="22" t="s">
        <v>71</v>
      </c>
      <c r="G1149" s="22" t="s">
        <v>429</v>
      </c>
      <c r="H1149" s="22" t="s">
        <v>38</v>
      </c>
      <c r="I1149" s="30">
        <v>49.8598606164804</v>
      </c>
      <c r="J1149" s="30">
        <v>49.75</v>
      </c>
      <c r="K1149" s="22" t="s">
        <v>48</v>
      </c>
      <c r="L1149" s="66" t="s">
        <v>244</v>
      </c>
      <c r="M1149" s="67" t="s">
        <v>50</v>
      </c>
      <c r="N1149" s="65" t="s">
        <v>51</v>
      </c>
      <c r="O1149" s="68" t="s">
        <v>52</v>
      </c>
      <c r="P1149" s="69"/>
      <c r="Q1149" s="74"/>
      <c r="R1149" s="77"/>
      <c r="S1149" s="75"/>
      <c r="T1149" s="78"/>
      <c r="U1149" s="77"/>
      <c r="V1149" s="28">
        <v>1.7264847688816</v>
      </c>
      <c r="W1149" s="29">
        <v>31400</v>
      </c>
      <c r="X1149" s="26"/>
      <c r="Y1149" s="46"/>
      <c r="Z1149" s="25"/>
      <c r="AA1149" s="43"/>
      <c r="AB1149" s="91">
        <f t="shared" si="34"/>
        <v>2616.66666666667</v>
      </c>
      <c r="AC1149" s="38">
        <f t="shared" si="35"/>
        <v>1831.66666666667</v>
      </c>
      <c r="AE1149" s="1"/>
      <c r="AF1149" s="1"/>
    </row>
    <row r="1150" ht="15" customHeight="1" spans="1:29">
      <c r="A1150" s="15">
        <v>1145</v>
      </c>
      <c r="B1150" s="15" t="s">
        <v>292</v>
      </c>
      <c r="C1150" s="15" t="s">
        <v>2264</v>
      </c>
      <c r="D1150" s="22" t="s">
        <v>2375</v>
      </c>
      <c r="E1150" s="22" t="s">
        <v>2376</v>
      </c>
      <c r="F1150" s="22" t="s">
        <v>57</v>
      </c>
      <c r="G1150" s="22" t="s">
        <v>420</v>
      </c>
      <c r="H1150" s="22" t="s">
        <v>10</v>
      </c>
      <c r="I1150" s="30">
        <v>59.3515639199312</v>
      </c>
      <c r="J1150" s="30">
        <v>59.22</v>
      </c>
      <c r="K1150" s="22" t="s">
        <v>48</v>
      </c>
      <c r="L1150" s="66" t="s">
        <v>244</v>
      </c>
      <c r="M1150" s="67" t="s">
        <v>50</v>
      </c>
      <c r="N1150" s="65" t="s">
        <v>51</v>
      </c>
      <c r="O1150" s="68" t="s">
        <v>52</v>
      </c>
      <c r="P1150" s="69"/>
      <c r="Q1150" s="74"/>
      <c r="R1150" s="77"/>
      <c r="S1150" s="75"/>
      <c r="T1150" s="78"/>
      <c r="U1150" s="77"/>
      <c r="V1150" s="28">
        <v>1.780781912</v>
      </c>
      <c r="W1150" s="29">
        <v>38500</v>
      </c>
      <c r="X1150" s="26"/>
      <c r="Y1150" s="46"/>
      <c r="Z1150" s="25"/>
      <c r="AA1150" s="43"/>
      <c r="AB1150" s="91">
        <f t="shared" si="34"/>
        <v>3208.33333333333</v>
      </c>
      <c r="AC1150" s="38">
        <f t="shared" si="35"/>
        <v>2245.83333333333</v>
      </c>
    </row>
    <row r="1151" ht="15" customHeight="1" spans="1:29">
      <c r="A1151" s="15">
        <v>1146</v>
      </c>
      <c r="B1151" s="15" t="s">
        <v>292</v>
      </c>
      <c r="C1151" s="15" t="s">
        <v>2264</v>
      </c>
      <c r="D1151" s="22" t="s">
        <v>2377</v>
      </c>
      <c r="E1151" s="22" t="s">
        <v>2378</v>
      </c>
      <c r="F1151" s="22" t="s">
        <v>57</v>
      </c>
      <c r="G1151" s="22" t="s">
        <v>420</v>
      </c>
      <c r="H1151" s="22" t="s">
        <v>10</v>
      </c>
      <c r="I1151" s="30">
        <v>59.3515639199312</v>
      </c>
      <c r="J1151" s="30">
        <v>59.22</v>
      </c>
      <c r="K1151" s="22" t="s">
        <v>48</v>
      </c>
      <c r="L1151" s="66" t="s">
        <v>244</v>
      </c>
      <c r="M1151" s="67" t="s">
        <v>50</v>
      </c>
      <c r="N1151" s="65" t="s">
        <v>51</v>
      </c>
      <c r="O1151" s="68" t="s">
        <v>52</v>
      </c>
      <c r="P1151" s="69"/>
      <c r="Q1151" s="74"/>
      <c r="R1151" s="77"/>
      <c r="S1151" s="75"/>
      <c r="T1151" s="78"/>
      <c r="U1151" s="77"/>
      <c r="V1151" s="28">
        <v>1.780781912</v>
      </c>
      <c r="W1151" s="29">
        <v>38500</v>
      </c>
      <c r="X1151" s="26"/>
      <c r="Y1151" s="46"/>
      <c r="Z1151" s="25"/>
      <c r="AA1151" s="43"/>
      <c r="AB1151" s="91">
        <f t="shared" si="34"/>
        <v>3208.33333333333</v>
      </c>
      <c r="AC1151" s="38">
        <f t="shared" si="35"/>
        <v>2245.83333333333</v>
      </c>
    </row>
    <row r="1152" ht="15" customHeight="1" spans="1:29">
      <c r="A1152" s="15">
        <v>1147</v>
      </c>
      <c r="B1152" s="15" t="s">
        <v>292</v>
      </c>
      <c r="C1152" s="15" t="s">
        <v>2264</v>
      </c>
      <c r="D1152" s="22" t="s">
        <v>2379</v>
      </c>
      <c r="E1152" s="22" t="s">
        <v>2380</v>
      </c>
      <c r="F1152" s="22" t="s">
        <v>57</v>
      </c>
      <c r="G1152" s="22" t="s">
        <v>420</v>
      </c>
      <c r="H1152" s="22" t="s">
        <v>10</v>
      </c>
      <c r="I1152" s="30">
        <v>59.3515639199312</v>
      </c>
      <c r="J1152" s="30">
        <v>59.22</v>
      </c>
      <c r="K1152" s="22" t="s">
        <v>48</v>
      </c>
      <c r="L1152" s="66" t="s">
        <v>244</v>
      </c>
      <c r="M1152" s="67" t="s">
        <v>50</v>
      </c>
      <c r="N1152" s="65" t="s">
        <v>51</v>
      </c>
      <c r="O1152" s="68" t="s">
        <v>52</v>
      </c>
      <c r="P1152" s="69"/>
      <c r="Q1152" s="74"/>
      <c r="R1152" s="77"/>
      <c r="S1152" s="75"/>
      <c r="T1152" s="78"/>
      <c r="U1152" s="77"/>
      <c r="V1152" s="28">
        <v>1.780781912</v>
      </c>
      <c r="W1152" s="29">
        <v>38500</v>
      </c>
      <c r="X1152" s="26"/>
      <c r="Y1152" s="46"/>
      <c r="Z1152" s="25"/>
      <c r="AA1152" s="43"/>
      <c r="AB1152" s="91">
        <f t="shared" si="34"/>
        <v>3208.33333333333</v>
      </c>
      <c r="AC1152" s="38">
        <f t="shared" si="35"/>
        <v>2245.83333333333</v>
      </c>
    </row>
    <row r="1153" ht="15" customHeight="1" spans="1:29">
      <c r="A1153" s="15">
        <v>1148</v>
      </c>
      <c r="B1153" s="15" t="s">
        <v>292</v>
      </c>
      <c r="C1153" s="15" t="s">
        <v>2264</v>
      </c>
      <c r="D1153" s="22" t="s">
        <v>2381</v>
      </c>
      <c r="E1153" s="22" t="s">
        <v>2382</v>
      </c>
      <c r="F1153" s="22" t="s">
        <v>57</v>
      </c>
      <c r="G1153" s="22" t="s">
        <v>420</v>
      </c>
      <c r="H1153" s="22" t="s">
        <v>10</v>
      </c>
      <c r="I1153" s="30">
        <v>59.3515639199312</v>
      </c>
      <c r="J1153" s="30">
        <v>59.22</v>
      </c>
      <c r="K1153" s="22" t="s">
        <v>48</v>
      </c>
      <c r="L1153" s="66" t="s">
        <v>244</v>
      </c>
      <c r="M1153" s="67" t="s">
        <v>50</v>
      </c>
      <c r="N1153" s="65" t="s">
        <v>51</v>
      </c>
      <c r="O1153" s="68" t="s">
        <v>52</v>
      </c>
      <c r="P1153" s="69"/>
      <c r="Q1153" s="74"/>
      <c r="R1153" s="77"/>
      <c r="S1153" s="75"/>
      <c r="T1153" s="78"/>
      <c r="U1153" s="77"/>
      <c r="V1153" s="28">
        <v>1.780781912</v>
      </c>
      <c r="W1153" s="29">
        <v>38500</v>
      </c>
      <c r="X1153" s="26"/>
      <c r="Y1153" s="46"/>
      <c r="Z1153" s="25"/>
      <c r="AA1153" s="43"/>
      <c r="AB1153" s="91">
        <f t="shared" si="34"/>
        <v>3208.33333333333</v>
      </c>
      <c r="AC1153" s="38">
        <f t="shared" si="35"/>
        <v>2245.83333333333</v>
      </c>
    </row>
    <row r="1154" ht="15" customHeight="1" spans="1:29">
      <c r="A1154" s="15">
        <v>1149</v>
      </c>
      <c r="B1154" s="15" t="s">
        <v>292</v>
      </c>
      <c r="C1154" s="15" t="s">
        <v>2264</v>
      </c>
      <c r="D1154" s="22" t="s">
        <v>2383</v>
      </c>
      <c r="E1154" s="22" t="s">
        <v>2384</v>
      </c>
      <c r="F1154" s="22" t="s">
        <v>46</v>
      </c>
      <c r="G1154" s="22" t="s">
        <v>417</v>
      </c>
      <c r="H1154" s="22" t="s">
        <v>10</v>
      </c>
      <c r="I1154" s="30">
        <v>59.8488837037947</v>
      </c>
      <c r="J1154" s="30">
        <v>59.72</v>
      </c>
      <c r="K1154" s="22" t="s">
        <v>48</v>
      </c>
      <c r="L1154" s="66" t="s">
        <v>244</v>
      </c>
      <c r="M1154" s="67" t="s">
        <v>50</v>
      </c>
      <c r="N1154" s="65" t="s">
        <v>51</v>
      </c>
      <c r="O1154" s="68" t="s">
        <v>52</v>
      </c>
      <c r="P1154" s="69"/>
      <c r="Q1154" s="74"/>
      <c r="R1154" s="77"/>
      <c r="S1154" s="75"/>
      <c r="T1154" s="78"/>
      <c r="U1154" s="77"/>
      <c r="V1154" s="28">
        <v>1.81548791424</v>
      </c>
      <c r="W1154" s="29">
        <v>39600</v>
      </c>
      <c r="X1154" s="26"/>
      <c r="Y1154" s="46"/>
      <c r="Z1154" s="25"/>
      <c r="AA1154" s="43"/>
      <c r="AB1154" s="91">
        <f t="shared" si="34"/>
        <v>3300</v>
      </c>
      <c r="AC1154" s="38">
        <f t="shared" si="35"/>
        <v>2310</v>
      </c>
    </row>
    <row r="1155" ht="15" customHeight="1" spans="1:32">
      <c r="A1155" s="15">
        <v>1150</v>
      </c>
      <c r="B1155" s="15" t="s">
        <v>292</v>
      </c>
      <c r="C1155" s="15" t="s">
        <v>2264</v>
      </c>
      <c r="D1155" s="22" t="s">
        <v>2385</v>
      </c>
      <c r="E1155" s="22" t="s">
        <v>2386</v>
      </c>
      <c r="F1155" s="22" t="s">
        <v>71</v>
      </c>
      <c r="G1155" s="22" t="s">
        <v>429</v>
      </c>
      <c r="H1155" s="22" t="s">
        <v>38</v>
      </c>
      <c r="I1155" s="30">
        <v>49.8598606164804</v>
      </c>
      <c r="J1155" s="30">
        <v>49.75</v>
      </c>
      <c r="K1155" s="22" t="s">
        <v>48</v>
      </c>
      <c r="L1155" s="66" t="s">
        <v>261</v>
      </c>
      <c r="M1155" s="67" t="s">
        <v>50</v>
      </c>
      <c r="N1155" s="65" t="s">
        <v>51</v>
      </c>
      <c r="O1155" s="68" t="s">
        <v>52</v>
      </c>
      <c r="P1155" s="69"/>
      <c r="Q1155" s="74"/>
      <c r="R1155" s="77"/>
      <c r="S1155" s="75"/>
      <c r="T1155" s="78"/>
      <c r="U1155" s="77"/>
      <c r="V1155" s="28">
        <v>1.7264847688816</v>
      </c>
      <c r="W1155" s="29">
        <v>31400</v>
      </c>
      <c r="X1155" s="26"/>
      <c r="Y1155" s="46"/>
      <c r="Z1155" s="25"/>
      <c r="AA1155" s="43"/>
      <c r="AB1155" s="91">
        <f t="shared" si="34"/>
        <v>2616.66666666667</v>
      </c>
      <c r="AC1155" s="38">
        <f t="shared" si="35"/>
        <v>1831.66666666667</v>
      </c>
      <c r="AE1155" s="1"/>
      <c r="AF1155" s="1"/>
    </row>
    <row r="1156" ht="15" customHeight="1" spans="1:29">
      <c r="A1156" s="15">
        <v>1151</v>
      </c>
      <c r="B1156" s="15" t="s">
        <v>292</v>
      </c>
      <c r="C1156" s="15" t="s">
        <v>2264</v>
      </c>
      <c r="D1156" s="22" t="s">
        <v>2387</v>
      </c>
      <c r="E1156" s="22" t="s">
        <v>2388</v>
      </c>
      <c r="F1156" s="22" t="s">
        <v>57</v>
      </c>
      <c r="G1156" s="22" t="s">
        <v>420</v>
      </c>
      <c r="H1156" s="22" t="s">
        <v>10</v>
      </c>
      <c r="I1156" s="30">
        <v>59.3515639199312</v>
      </c>
      <c r="J1156" s="30">
        <v>59.22</v>
      </c>
      <c r="K1156" s="22" t="s">
        <v>48</v>
      </c>
      <c r="L1156" s="66" t="s">
        <v>261</v>
      </c>
      <c r="M1156" s="67" t="s">
        <v>50</v>
      </c>
      <c r="N1156" s="65" t="s">
        <v>51</v>
      </c>
      <c r="O1156" s="68" t="s">
        <v>52</v>
      </c>
      <c r="P1156" s="69"/>
      <c r="Q1156" s="74"/>
      <c r="R1156" s="77"/>
      <c r="S1156" s="75"/>
      <c r="T1156" s="78"/>
      <c r="U1156" s="77"/>
      <c r="V1156" s="28">
        <v>1.780781912</v>
      </c>
      <c r="W1156" s="29">
        <v>38500</v>
      </c>
      <c r="X1156" s="26"/>
      <c r="Y1156" s="46"/>
      <c r="Z1156" s="25"/>
      <c r="AA1156" s="43"/>
      <c r="AB1156" s="91">
        <f t="shared" si="34"/>
        <v>3208.33333333333</v>
      </c>
      <c r="AC1156" s="38">
        <f t="shared" si="35"/>
        <v>2245.83333333333</v>
      </c>
    </row>
    <row r="1157" ht="15" customHeight="1" spans="1:29">
      <c r="A1157" s="15">
        <v>1152</v>
      </c>
      <c r="B1157" s="15" t="s">
        <v>292</v>
      </c>
      <c r="C1157" s="15" t="s">
        <v>2264</v>
      </c>
      <c r="D1157" s="22" t="s">
        <v>2389</v>
      </c>
      <c r="E1157" s="22" t="s">
        <v>2390</v>
      </c>
      <c r="F1157" s="22" t="s">
        <v>57</v>
      </c>
      <c r="G1157" s="22" t="s">
        <v>420</v>
      </c>
      <c r="H1157" s="22" t="s">
        <v>10</v>
      </c>
      <c r="I1157" s="30">
        <v>59.3515639199312</v>
      </c>
      <c r="J1157" s="30">
        <v>59.22</v>
      </c>
      <c r="K1157" s="22" t="s">
        <v>48</v>
      </c>
      <c r="L1157" s="66" t="s">
        <v>261</v>
      </c>
      <c r="M1157" s="67" t="s">
        <v>50</v>
      </c>
      <c r="N1157" s="65" t="s">
        <v>51</v>
      </c>
      <c r="O1157" s="68" t="s">
        <v>52</v>
      </c>
      <c r="P1157" s="69"/>
      <c r="Q1157" s="74"/>
      <c r="R1157" s="77"/>
      <c r="S1157" s="75"/>
      <c r="T1157" s="78"/>
      <c r="U1157" s="77"/>
      <c r="V1157" s="28">
        <v>1.780781912</v>
      </c>
      <c r="W1157" s="29">
        <v>38500</v>
      </c>
      <c r="X1157" s="26"/>
      <c r="Y1157" s="46"/>
      <c r="Z1157" s="25"/>
      <c r="AA1157" s="43"/>
      <c r="AB1157" s="91">
        <f t="shared" si="34"/>
        <v>3208.33333333333</v>
      </c>
      <c r="AC1157" s="38">
        <f t="shared" si="35"/>
        <v>2245.83333333333</v>
      </c>
    </row>
    <row r="1158" ht="15" customHeight="1" spans="1:29">
      <c r="A1158" s="15">
        <v>1153</v>
      </c>
      <c r="B1158" s="15" t="s">
        <v>292</v>
      </c>
      <c r="C1158" s="15" t="s">
        <v>2264</v>
      </c>
      <c r="D1158" s="22" t="s">
        <v>2391</v>
      </c>
      <c r="E1158" s="22" t="s">
        <v>2392</v>
      </c>
      <c r="F1158" s="22" t="s">
        <v>57</v>
      </c>
      <c r="G1158" s="22" t="s">
        <v>420</v>
      </c>
      <c r="H1158" s="22" t="s">
        <v>10</v>
      </c>
      <c r="I1158" s="30">
        <v>59.3515639199312</v>
      </c>
      <c r="J1158" s="30">
        <v>59.22</v>
      </c>
      <c r="K1158" s="22" t="s">
        <v>48</v>
      </c>
      <c r="L1158" s="66" t="s">
        <v>261</v>
      </c>
      <c r="M1158" s="67" t="s">
        <v>50</v>
      </c>
      <c r="N1158" s="65" t="s">
        <v>51</v>
      </c>
      <c r="O1158" s="68" t="s">
        <v>52</v>
      </c>
      <c r="P1158" s="69"/>
      <c r="Q1158" s="74"/>
      <c r="R1158" s="77"/>
      <c r="S1158" s="75"/>
      <c r="T1158" s="78"/>
      <c r="U1158" s="77"/>
      <c r="V1158" s="28">
        <v>1.780781912</v>
      </c>
      <c r="W1158" s="29">
        <v>38500</v>
      </c>
      <c r="X1158" s="26"/>
      <c r="Y1158" s="46"/>
      <c r="Z1158" s="25"/>
      <c r="AA1158" s="43"/>
      <c r="AB1158" s="91">
        <f t="shared" si="34"/>
        <v>3208.33333333333</v>
      </c>
      <c r="AC1158" s="38">
        <f t="shared" si="35"/>
        <v>2245.83333333333</v>
      </c>
    </row>
    <row r="1159" ht="15" customHeight="1" spans="1:29">
      <c r="A1159" s="15">
        <v>1154</v>
      </c>
      <c r="B1159" s="15" t="s">
        <v>292</v>
      </c>
      <c r="C1159" s="15" t="s">
        <v>2264</v>
      </c>
      <c r="D1159" s="22" t="s">
        <v>2393</v>
      </c>
      <c r="E1159" s="22" t="s">
        <v>2394</v>
      </c>
      <c r="F1159" s="22" t="s">
        <v>57</v>
      </c>
      <c r="G1159" s="22" t="s">
        <v>420</v>
      </c>
      <c r="H1159" s="22" t="s">
        <v>10</v>
      </c>
      <c r="I1159" s="30">
        <v>59.3515639199312</v>
      </c>
      <c r="J1159" s="30">
        <v>59.22</v>
      </c>
      <c r="K1159" s="22" t="s">
        <v>48</v>
      </c>
      <c r="L1159" s="66" t="s">
        <v>261</v>
      </c>
      <c r="M1159" s="67" t="s">
        <v>50</v>
      </c>
      <c r="N1159" s="65" t="s">
        <v>51</v>
      </c>
      <c r="O1159" s="68" t="s">
        <v>52</v>
      </c>
      <c r="P1159" s="69"/>
      <c r="Q1159" s="74"/>
      <c r="R1159" s="77"/>
      <c r="S1159" s="75"/>
      <c r="T1159" s="78"/>
      <c r="U1159" s="77"/>
      <c r="V1159" s="28">
        <v>1.780781912</v>
      </c>
      <c r="W1159" s="29">
        <v>38500</v>
      </c>
      <c r="X1159" s="26"/>
      <c r="Y1159" s="46"/>
      <c r="Z1159" s="25"/>
      <c r="AA1159" s="43"/>
      <c r="AB1159" s="91">
        <f t="shared" ref="AB1159:AB1222" si="36">W1159/12</f>
        <v>3208.33333333333</v>
      </c>
      <c r="AC1159" s="38">
        <f t="shared" ref="AC1159:AC1222" si="37">AB1159*0.7</f>
        <v>2245.83333333333</v>
      </c>
    </row>
    <row r="1160" ht="15" customHeight="1" spans="1:29">
      <c r="A1160" s="15">
        <v>1155</v>
      </c>
      <c r="B1160" s="15" t="s">
        <v>292</v>
      </c>
      <c r="C1160" s="15" t="s">
        <v>2264</v>
      </c>
      <c r="D1160" s="22" t="s">
        <v>2395</v>
      </c>
      <c r="E1160" s="22" t="s">
        <v>2396</v>
      </c>
      <c r="F1160" s="22" t="s">
        <v>46</v>
      </c>
      <c r="G1160" s="22" t="s">
        <v>417</v>
      </c>
      <c r="H1160" s="22" t="s">
        <v>10</v>
      </c>
      <c r="I1160" s="30">
        <v>59.8488837037947</v>
      </c>
      <c r="J1160" s="30">
        <v>59.72</v>
      </c>
      <c r="K1160" s="22" t="s">
        <v>48</v>
      </c>
      <c r="L1160" s="66" t="s">
        <v>261</v>
      </c>
      <c r="M1160" s="67" t="s">
        <v>50</v>
      </c>
      <c r="N1160" s="65" t="s">
        <v>51</v>
      </c>
      <c r="O1160" s="68" t="s">
        <v>52</v>
      </c>
      <c r="P1160" s="69"/>
      <c r="Q1160" s="74"/>
      <c r="R1160" s="77"/>
      <c r="S1160" s="75"/>
      <c r="T1160" s="78"/>
      <c r="U1160" s="77"/>
      <c r="V1160" s="28">
        <v>1.81548791424</v>
      </c>
      <c r="W1160" s="29">
        <v>39600</v>
      </c>
      <c r="X1160" s="26"/>
      <c r="Y1160" s="46"/>
      <c r="Z1160" s="25"/>
      <c r="AA1160" s="43"/>
      <c r="AB1160" s="91">
        <f t="shared" si="36"/>
        <v>3300</v>
      </c>
      <c r="AC1160" s="38">
        <f t="shared" si="37"/>
        <v>2310</v>
      </c>
    </row>
    <row r="1161" ht="15" customHeight="1" spans="1:32">
      <c r="A1161" s="15">
        <v>1156</v>
      </c>
      <c r="B1161" s="15" t="s">
        <v>292</v>
      </c>
      <c r="C1161" s="15" t="s">
        <v>2264</v>
      </c>
      <c r="D1161" s="22" t="s">
        <v>2397</v>
      </c>
      <c r="E1161" s="22" t="s">
        <v>2398</v>
      </c>
      <c r="F1161" s="22" t="s">
        <v>71</v>
      </c>
      <c r="G1161" s="22" t="s">
        <v>429</v>
      </c>
      <c r="H1161" s="22" t="s">
        <v>38</v>
      </c>
      <c r="I1161" s="30">
        <v>49.8598606164804</v>
      </c>
      <c r="J1161" s="30">
        <v>49.75</v>
      </c>
      <c r="K1161" s="22" t="s">
        <v>48</v>
      </c>
      <c r="L1161" s="66" t="s">
        <v>50</v>
      </c>
      <c r="M1161" s="67" t="s">
        <v>50</v>
      </c>
      <c r="N1161" s="65" t="s">
        <v>51</v>
      </c>
      <c r="O1161" s="68" t="s">
        <v>52</v>
      </c>
      <c r="P1161" s="69"/>
      <c r="Q1161" s="74"/>
      <c r="R1161" s="77"/>
      <c r="S1161" s="75"/>
      <c r="T1161" s="78"/>
      <c r="U1161" s="77"/>
      <c r="V1161" s="28">
        <v>1.7264847688816</v>
      </c>
      <c r="W1161" s="29">
        <v>31400</v>
      </c>
      <c r="X1161" s="26"/>
      <c r="Y1161" s="46"/>
      <c r="Z1161" s="25"/>
      <c r="AA1161" s="43"/>
      <c r="AB1161" s="91">
        <f t="shared" si="36"/>
        <v>2616.66666666667</v>
      </c>
      <c r="AC1161" s="38">
        <f t="shared" si="37"/>
        <v>1831.66666666667</v>
      </c>
      <c r="AE1161" s="1"/>
      <c r="AF1161" s="1"/>
    </row>
    <row r="1162" ht="15" customHeight="1" spans="1:29">
      <c r="A1162" s="15">
        <v>1157</v>
      </c>
      <c r="B1162" s="15" t="s">
        <v>292</v>
      </c>
      <c r="C1162" s="15" t="s">
        <v>2264</v>
      </c>
      <c r="D1162" s="22" t="s">
        <v>2399</v>
      </c>
      <c r="E1162" s="22" t="s">
        <v>2400</v>
      </c>
      <c r="F1162" s="22" t="s">
        <v>57</v>
      </c>
      <c r="G1162" s="22" t="s">
        <v>420</v>
      </c>
      <c r="H1162" s="22" t="s">
        <v>10</v>
      </c>
      <c r="I1162" s="30">
        <v>59.3515639199312</v>
      </c>
      <c r="J1162" s="30">
        <v>59.22</v>
      </c>
      <c r="K1162" s="22" t="s">
        <v>48</v>
      </c>
      <c r="L1162" s="66" t="s">
        <v>50</v>
      </c>
      <c r="M1162" s="67" t="s">
        <v>50</v>
      </c>
      <c r="N1162" s="65" t="s">
        <v>51</v>
      </c>
      <c r="O1162" s="68" t="s">
        <v>52</v>
      </c>
      <c r="P1162" s="69"/>
      <c r="Q1162" s="74"/>
      <c r="R1162" s="77"/>
      <c r="S1162" s="75"/>
      <c r="T1162" s="78"/>
      <c r="U1162" s="77"/>
      <c r="V1162" s="28">
        <v>1.780781912</v>
      </c>
      <c r="W1162" s="29">
        <v>38500</v>
      </c>
      <c r="X1162" s="26"/>
      <c r="Y1162" s="46"/>
      <c r="Z1162" s="25"/>
      <c r="AA1162" s="43"/>
      <c r="AB1162" s="91">
        <f t="shared" si="36"/>
        <v>3208.33333333333</v>
      </c>
      <c r="AC1162" s="38">
        <f t="shared" si="37"/>
        <v>2245.83333333333</v>
      </c>
    </row>
    <row r="1163" ht="15" customHeight="1" spans="1:29">
      <c r="A1163" s="15">
        <v>1158</v>
      </c>
      <c r="B1163" s="15" t="s">
        <v>292</v>
      </c>
      <c r="C1163" s="15" t="s">
        <v>2264</v>
      </c>
      <c r="D1163" s="22" t="s">
        <v>2401</v>
      </c>
      <c r="E1163" s="22" t="s">
        <v>2402</v>
      </c>
      <c r="F1163" s="22" t="s">
        <v>57</v>
      </c>
      <c r="G1163" s="22" t="s">
        <v>420</v>
      </c>
      <c r="H1163" s="22" t="s">
        <v>10</v>
      </c>
      <c r="I1163" s="30">
        <v>59.3515639199312</v>
      </c>
      <c r="J1163" s="30">
        <v>59.22</v>
      </c>
      <c r="K1163" s="22" t="s">
        <v>48</v>
      </c>
      <c r="L1163" s="66" t="s">
        <v>50</v>
      </c>
      <c r="M1163" s="67" t="s">
        <v>50</v>
      </c>
      <c r="N1163" s="65" t="s">
        <v>51</v>
      </c>
      <c r="O1163" s="68" t="s">
        <v>52</v>
      </c>
      <c r="P1163" s="69"/>
      <c r="Q1163" s="74"/>
      <c r="R1163" s="77"/>
      <c r="S1163" s="75"/>
      <c r="T1163" s="78"/>
      <c r="U1163" s="77"/>
      <c r="V1163" s="28">
        <v>1.780781912</v>
      </c>
      <c r="W1163" s="29">
        <v>38500</v>
      </c>
      <c r="X1163" s="26"/>
      <c r="Y1163" s="46"/>
      <c r="Z1163" s="25"/>
      <c r="AA1163" s="43"/>
      <c r="AB1163" s="91">
        <f t="shared" si="36"/>
        <v>3208.33333333333</v>
      </c>
      <c r="AC1163" s="38">
        <f t="shared" si="37"/>
        <v>2245.83333333333</v>
      </c>
    </row>
    <row r="1164" ht="15" customHeight="1" spans="1:29">
      <c r="A1164" s="15">
        <v>1159</v>
      </c>
      <c r="B1164" s="15" t="s">
        <v>292</v>
      </c>
      <c r="C1164" s="15" t="s">
        <v>2264</v>
      </c>
      <c r="D1164" s="22" t="s">
        <v>2403</v>
      </c>
      <c r="E1164" s="22" t="s">
        <v>2404</v>
      </c>
      <c r="F1164" s="22" t="s">
        <v>57</v>
      </c>
      <c r="G1164" s="22" t="s">
        <v>420</v>
      </c>
      <c r="H1164" s="22" t="s">
        <v>10</v>
      </c>
      <c r="I1164" s="30">
        <v>59.3515639199312</v>
      </c>
      <c r="J1164" s="30">
        <v>59.22</v>
      </c>
      <c r="K1164" s="22" t="s">
        <v>48</v>
      </c>
      <c r="L1164" s="66" t="s">
        <v>50</v>
      </c>
      <c r="M1164" s="67" t="s">
        <v>50</v>
      </c>
      <c r="N1164" s="65" t="s">
        <v>51</v>
      </c>
      <c r="O1164" s="68" t="s">
        <v>52</v>
      </c>
      <c r="P1164" s="69"/>
      <c r="Q1164" s="74"/>
      <c r="R1164" s="77"/>
      <c r="S1164" s="75"/>
      <c r="T1164" s="78"/>
      <c r="U1164" s="77"/>
      <c r="V1164" s="28">
        <v>1.780781912</v>
      </c>
      <c r="W1164" s="29">
        <v>38500</v>
      </c>
      <c r="X1164" s="26"/>
      <c r="Y1164" s="46"/>
      <c r="Z1164" s="25"/>
      <c r="AA1164" s="43"/>
      <c r="AB1164" s="91">
        <f t="shared" si="36"/>
        <v>3208.33333333333</v>
      </c>
      <c r="AC1164" s="38">
        <f t="shared" si="37"/>
        <v>2245.83333333333</v>
      </c>
    </row>
    <row r="1165" ht="15" customHeight="1" spans="1:29">
      <c r="A1165" s="15">
        <v>1160</v>
      </c>
      <c r="B1165" s="15" t="s">
        <v>292</v>
      </c>
      <c r="C1165" s="15" t="s">
        <v>2264</v>
      </c>
      <c r="D1165" s="22" t="s">
        <v>2405</v>
      </c>
      <c r="E1165" s="22" t="s">
        <v>2406</v>
      </c>
      <c r="F1165" s="22" t="s">
        <v>57</v>
      </c>
      <c r="G1165" s="22" t="s">
        <v>420</v>
      </c>
      <c r="H1165" s="22" t="s">
        <v>10</v>
      </c>
      <c r="I1165" s="30">
        <v>59.3515639199312</v>
      </c>
      <c r="J1165" s="30">
        <v>59.22</v>
      </c>
      <c r="K1165" s="22" t="s">
        <v>48</v>
      </c>
      <c r="L1165" s="66" t="s">
        <v>50</v>
      </c>
      <c r="M1165" s="67" t="s">
        <v>50</v>
      </c>
      <c r="N1165" s="65" t="s">
        <v>51</v>
      </c>
      <c r="O1165" s="68" t="s">
        <v>52</v>
      </c>
      <c r="P1165" s="69"/>
      <c r="Q1165" s="74"/>
      <c r="R1165" s="77"/>
      <c r="S1165" s="75"/>
      <c r="T1165" s="78"/>
      <c r="U1165" s="77"/>
      <c r="V1165" s="28">
        <v>1.780781912</v>
      </c>
      <c r="W1165" s="29">
        <v>38500</v>
      </c>
      <c r="X1165" s="26"/>
      <c r="Y1165" s="46"/>
      <c r="Z1165" s="25"/>
      <c r="AA1165" s="43"/>
      <c r="AB1165" s="91">
        <f t="shared" si="36"/>
        <v>3208.33333333333</v>
      </c>
      <c r="AC1165" s="38">
        <f t="shared" si="37"/>
        <v>2245.83333333333</v>
      </c>
    </row>
    <row r="1166" ht="15" customHeight="1" spans="1:29">
      <c r="A1166" s="15">
        <v>1161</v>
      </c>
      <c r="B1166" s="15" t="s">
        <v>292</v>
      </c>
      <c r="C1166" s="15" t="s">
        <v>2264</v>
      </c>
      <c r="D1166" s="22" t="s">
        <v>2407</v>
      </c>
      <c r="E1166" s="22" t="s">
        <v>2408</v>
      </c>
      <c r="F1166" s="22" t="s">
        <v>46</v>
      </c>
      <c r="G1166" s="22" t="s">
        <v>417</v>
      </c>
      <c r="H1166" s="22" t="s">
        <v>10</v>
      </c>
      <c r="I1166" s="30">
        <v>59.8488837037947</v>
      </c>
      <c r="J1166" s="30">
        <v>59.72</v>
      </c>
      <c r="K1166" s="22" t="s">
        <v>48</v>
      </c>
      <c r="L1166" s="66" t="s">
        <v>50</v>
      </c>
      <c r="M1166" s="67" t="s">
        <v>50</v>
      </c>
      <c r="N1166" s="65" t="s">
        <v>51</v>
      </c>
      <c r="O1166" s="68" t="s">
        <v>52</v>
      </c>
      <c r="P1166" s="69"/>
      <c r="Q1166" s="74"/>
      <c r="R1166" s="77"/>
      <c r="S1166" s="75"/>
      <c r="T1166" s="78"/>
      <c r="U1166" s="77"/>
      <c r="V1166" s="28">
        <v>1.81548791424</v>
      </c>
      <c r="W1166" s="29">
        <v>39600</v>
      </c>
      <c r="X1166" s="26"/>
      <c r="Y1166" s="46"/>
      <c r="Z1166" s="25"/>
      <c r="AA1166" s="43"/>
      <c r="AB1166" s="91">
        <f t="shared" si="36"/>
        <v>3300</v>
      </c>
      <c r="AC1166" s="38">
        <f t="shared" si="37"/>
        <v>2310</v>
      </c>
    </row>
    <row r="1167" s="1" customFormat="1" ht="15" customHeight="1" spans="1:32">
      <c r="A1167" s="15">
        <v>1162</v>
      </c>
      <c r="B1167" s="15" t="s">
        <v>292</v>
      </c>
      <c r="C1167" s="15" t="s">
        <v>2409</v>
      </c>
      <c r="D1167" s="22" t="s">
        <v>2410</v>
      </c>
      <c r="E1167" s="22" t="s">
        <v>2411</v>
      </c>
      <c r="F1167" s="22" t="s">
        <v>46</v>
      </c>
      <c r="G1167" s="22" t="s">
        <v>417</v>
      </c>
      <c r="H1167" s="22" t="s">
        <v>10</v>
      </c>
      <c r="I1167" s="30">
        <v>59.8488837037947</v>
      </c>
      <c r="J1167" s="30">
        <v>59.74</v>
      </c>
      <c r="K1167" s="22" t="s">
        <v>48</v>
      </c>
      <c r="L1167" s="66" t="s">
        <v>91</v>
      </c>
      <c r="M1167" s="67" t="s">
        <v>50</v>
      </c>
      <c r="N1167" s="65" t="s">
        <v>51</v>
      </c>
      <c r="O1167" s="68" t="s">
        <v>52</v>
      </c>
      <c r="P1167" s="69"/>
      <c r="Q1167" s="74"/>
      <c r="R1167" s="77"/>
      <c r="S1167" s="75"/>
      <c r="T1167" s="78"/>
      <c r="U1167" s="77"/>
      <c r="V1167" s="28">
        <v>1.779142498224</v>
      </c>
      <c r="W1167" s="29">
        <v>38800</v>
      </c>
      <c r="X1167" s="26"/>
      <c r="Y1167" s="46"/>
      <c r="Z1167" s="25"/>
      <c r="AA1167" s="43"/>
      <c r="AB1167" s="91">
        <f t="shared" si="36"/>
        <v>3233.33333333333</v>
      </c>
      <c r="AC1167" s="38">
        <f t="shared" si="37"/>
        <v>2263.33333333333</v>
      </c>
      <c r="AE1167" s="38"/>
      <c r="AF1167" s="38"/>
    </row>
    <row r="1168" ht="15" customHeight="1" spans="1:29">
      <c r="A1168" s="15">
        <v>1163</v>
      </c>
      <c r="B1168" s="15" t="s">
        <v>292</v>
      </c>
      <c r="C1168" s="15" t="s">
        <v>2409</v>
      </c>
      <c r="D1168" s="22" t="s">
        <v>2412</v>
      </c>
      <c r="E1168" s="22" t="s">
        <v>2413</v>
      </c>
      <c r="F1168" s="22" t="s">
        <v>57</v>
      </c>
      <c r="G1168" s="22" t="s">
        <v>420</v>
      </c>
      <c r="H1168" s="22" t="s">
        <v>41</v>
      </c>
      <c r="I1168" s="30">
        <v>59.3515639199312</v>
      </c>
      <c r="J1168" s="30">
        <v>59.25</v>
      </c>
      <c r="K1168" s="22" t="s">
        <v>48</v>
      </c>
      <c r="L1168" s="66" t="s">
        <v>91</v>
      </c>
      <c r="M1168" s="67" t="s">
        <v>50</v>
      </c>
      <c r="N1168" s="65" t="s">
        <v>51</v>
      </c>
      <c r="O1168" s="68" t="s">
        <v>52</v>
      </c>
      <c r="P1168" s="69"/>
      <c r="Q1168" s="74"/>
      <c r="R1168" s="77"/>
      <c r="S1168" s="75"/>
      <c r="T1168" s="78"/>
      <c r="U1168" s="77"/>
      <c r="V1168" s="28">
        <v>1.6927604208424</v>
      </c>
      <c r="W1168" s="29">
        <v>36600</v>
      </c>
      <c r="X1168" s="26"/>
      <c r="Y1168" s="46"/>
      <c r="Z1168" s="25"/>
      <c r="AA1168" s="43"/>
      <c r="AB1168" s="91">
        <f t="shared" si="36"/>
        <v>3050</v>
      </c>
      <c r="AC1168" s="38">
        <f t="shared" si="37"/>
        <v>2135</v>
      </c>
    </row>
    <row r="1169" ht="15" customHeight="1" spans="1:29">
      <c r="A1169" s="15">
        <v>1164</v>
      </c>
      <c r="B1169" s="15" t="s">
        <v>292</v>
      </c>
      <c r="C1169" s="15" t="s">
        <v>2409</v>
      </c>
      <c r="D1169" s="22" t="s">
        <v>2414</v>
      </c>
      <c r="E1169" s="22" t="s">
        <v>2415</v>
      </c>
      <c r="F1169" s="22" t="s">
        <v>57</v>
      </c>
      <c r="G1169" s="22" t="s">
        <v>420</v>
      </c>
      <c r="H1169" s="22" t="s">
        <v>41</v>
      </c>
      <c r="I1169" s="30">
        <v>59.3515639199312</v>
      </c>
      <c r="J1169" s="30">
        <v>59.25</v>
      </c>
      <c r="K1169" s="22" t="s">
        <v>48</v>
      </c>
      <c r="L1169" s="66" t="s">
        <v>91</v>
      </c>
      <c r="M1169" s="67" t="s">
        <v>50</v>
      </c>
      <c r="N1169" s="65" t="s">
        <v>51</v>
      </c>
      <c r="O1169" s="68" t="s">
        <v>52</v>
      </c>
      <c r="P1169" s="69"/>
      <c r="Q1169" s="74"/>
      <c r="R1169" s="77"/>
      <c r="S1169" s="75"/>
      <c r="T1169" s="78"/>
      <c r="U1169" s="77"/>
      <c r="V1169" s="28">
        <v>1.6927604208424</v>
      </c>
      <c r="W1169" s="29">
        <v>36600</v>
      </c>
      <c r="X1169" s="26"/>
      <c r="Y1169" s="46"/>
      <c r="Z1169" s="25"/>
      <c r="AA1169" s="43"/>
      <c r="AB1169" s="91">
        <f t="shared" si="36"/>
        <v>3050</v>
      </c>
      <c r="AC1169" s="38">
        <f t="shared" si="37"/>
        <v>2135</v>
      </c>
    </row>
    <row r="1170" ht="15" customHeight="1" spans="1:29">
      <c r="A1170" s="15">
        <v>1165</v>
      </c>
      <c r="B1170" s="15" t="s">
        <v>292</v>
      </c>
      <c r="C1170" s="15" t="s">
        <v>2409</v>
      </c>
      <c r="D1170" s="22" t="s">
        <v>2416</v>
      </c>
      <c r="E1170" s="22" t="s">
        <v>2417</v>
      </c>
      <c r="F1170" s="22" t="s">
        <v>57</v>
      </c>
      <c r="G1170" s="22" t="s">
        <v>420</v>
      </c>
      <c r="H1170" s="22" t="s">
        <v>41</v>
      </c>
      <c r="I1170" s="30">
        <v>59.3515639199312</v>
      </c>
      <c r="J1170" s="30">
        <v>59.25</v>
      </c>
      <c r="K1170" s="22" t="s">
        <v>48</v>
      </c>
      <c r="L1170" s="66" t="s">
        <v>91</v>
      </c>
      <c r="M1170" s="67" t="s">
        <v>50</v>
      </c>
      <c r="N1170" s="65" t="s">
        <v>51</v>
      </c>
      <c r="O1170" s="68" t="s">
        <v>52</v>
      </c>
      <c r="P1170" s="69"/>
      <c r="Q1170" s="74"/>
      <c r="R1170" s="77"/>
      <c r="S1170" s="75"/>
      <c r="T1170" s="78"/>
      <c r="U1170" s="77"/>
      <c r="V1170" s="28">
        <v>1.6927604208424</v>
      </c>
      <c r="W1170" s="29">
        <v>36600</v>
      </c>
      <c r="X1170" s="26"/>
      <c r="Y1170" s="46"/>
      <c r="Z1170" s="25"/>
      <c r="AA1170" s="43"/>
      <c r="AB1170" s="91">
        <f t="shared" si="36"/>
        <v>3050</v>
      </c>
      <c r="AC1170" s="38">
        <f t="shared" si="37"/>
        <v>2135</v>
      </c>
    </row>
    <row r="1171" ht="15" customHeight="1" spans="1:29">
      <c r="A1171" s="15">
        <v>1166</v>
      </c>
      <c r="B1171" s="15" t="s">
        <v>292</v>
      </c>
      <c r="C1171" s="15" t="s">
        <v>2409</v>
      </c>
      <c r="D1171" s="22" t="s">
        <v>2418</v>
      </c>
      <c r="E1171" s="22" t="s">
        <v>2419</v>
      </c>
      <c r="F1171" s="22" t="s">
        <v>57</v>
      </c>
      <c r="G1171" s="22" t="s">
        <v>420</v>
      </c>
      <c r="H1171" s="22" t="s">
        <v>41</v>
      </c>
      <c r="I1171" s="30">
        <v>59.3515639199312</v>
      </c>
      <c r="J1171" s="30">
        <v>59.25</v>
      </c>
      <c r="K1171" s="22" t="s">
        <v>48</v>
      </c>
      <c r="L1171" s="66" t="s">
        <v>91</v>
      </c>
      <c r="M1171" s="67" t="s">
        <v>50</v>
      </c>
      <c r="N1171" s="65" t="s">
        <v>51</v>
      </c>
      <c r="O1171" s="68" t="s">
        <v>52</v>
      </c>
      <c r="P1171" s="69"/>
      <c r="Q1171" s="74"/>
      <c r="R1171" s="77"/>
      <c r="S1171" s="75"/>
      <c r="T1171" s="78"/>
      <c r="U1171" s="77"/>
      <c r="V1171" s="28">
        <v>1.6927604208424</v>
      </c>
      <c r="W1171" s="29">
        <v>36600</v>
      </c>
      <c r="X1171" s="26"/>
      <c r="Y1171" s="46"/>
      <c r="Z1171" s="25"/>
      <c r="AA1171" s="43"/>
      <c r="AB1171" s="91">
        <f t="shared" si="36"/>
        <v>3050</v>
      </c>
      <c r="AC1171" s="38">
        <f t="shared" si="37"/>
        <v>2135</v>
      </c>
    </row>
    <row r="1172" ht="15" customHeight="1" spans="1:32">
      <c r="A1172" s="15">
        <v>1167</v>
      </c>
      <c r="B1172" s="15" t="s">
        <v>292</v>
      </c>
      <c r="C1172" s="15" t="s">
        <v>2409</v>
      </c>
      <c r="D1172" s="22" t="s">
        <v>2420</v>
      </c>
      <c r="E1172" s="22" t="s">
        <v>2421</v>
      </c>
      <c r="F1172" s="22" t="s">
        <v>71</v>
      </c>
      <c r="G1172" s="22" t="s">
        <v>429</v>
      </c>
      <c r="H1172" s="22" t="s">
        <v>38</v>
      </c>
      <c r="I1172" s="30">
        <v>49.8598606164804</v>
      </c>
      <c r="J1172" s="30">
        <v>49.77</v>
      </c>
      <c r="K1172" s="22" t="s">
        <v>48</v>
      </c>
      <c r="L1172" s="66" t="s">
        <v>91</v>
      </c>
      <c r="M1172" s="67" t="s">
        <v>50</v>
      </c>
      <c r="N1172" s="65" t="s">
        <v>51</v>
      </c>
      <c r="O1172" s="68" t="s">
        <v>52</v>
      </c>
      <c r="P1172" s="69"/>
      <c r="Q1172" s="74"/>
      <c r="R1172" s="77"/>
      <c r="S1172" s="75"/>
      <c r="T1172" s="78"/>
      <c r="U1172" s="77"/>
      <c r="V1172" s="28">
        <v>1.69192149930294</v>
      </c>
      <c r="W1172" s="29">
        <v>30700</v>
      </c>
      <c r="X1172" s="26"/>
      <c r="Y1172" s="46"/>
      <c r="Z1172" s="25"/>
      <c r="AA1172" s="43"/>
      <c r="AB1172" s="91">
        <f t="shared" si="36"/>
        <v>2558.33333333333</v>
      </c>
      <c r="AC1172" s="38">
        <f t="shared" si="37"/>
        <v>1790.83333333333</v>
      </c>
      <c r="AE1172" s="1"/>
      <c r="AF1172" s="1"/>
    </row>
    <row r="1173" ht="15" customHeight="1" spans="1:29">
      <c r="A1173" s="15">
        <v>1168</v>
      </c>
      <c r="B1173" s="15" t="s">
        <v>292</v>
      </c>
      <c r="C1173" s="15" t="s">
        <v>2409</v>
      </c>
      <c r="D1173" s="22" t="s">
        <v>2422</v>
      </c>
      <c r="E1173" s="22" t="s">
        <v>2423</v>
      </c>
      <c r="F1173" s="22" t="s">
        <v>46</v>
      </c>
      <c r="G1173" s="22" t="s">
        <v>417</v>
      </c>
      <c r="H1173" s="22" t="s">
        <v>10</v>
      </c>
      <c r="I1173" s="30">
        <v>59.8488837037947</v>
      </c>
      <c r="J1173" s="30">
        <v>59.74</v>
      </c>
      <c r="K1173" s="22" t="s">
        <v>48</v>
      </c>
      <c r="L1173" s="66" t="s">
        <v>108</v>
      </c>
      <c r="M1173" s="67" t="s">
        <v>50</v>
      </c>
      <c r="N1173" s="65" t="s">
        <v>51</v>
      </c>
      <c r="O1173" s="68" t="s">
        <v>52</v>
      </c>
      <c r="P1173" s="69"/>
      <c r="Q1173" s="74"/>
      <c r="R1173" s="77"/>
      <c r="S1173" s="75"/>
      <c r="T1173" s="78"/>
      <c r="U1173" s="77"/>
      <c r="V1173" s="28">
        <v>1.779142498224</v>
      </c>
      <c r="W1173" s="29">
        <v>38800</v>
      </c>
      <c r="X1173" s="26"/>
      <c r="Y1173" s="46"/>
      <c r="Z1173" s="25"/>
      <c r="AA1173" s="43"/>
      <c r="AB1173" s="91">
        <f t="shared" si="36"/>
        <v>3233.33333333333</v>
      </c>
      <c r="AC1173" s="38">
        <f t="shared" si="37"/>
        <v>2263.33333333333</v>
      </c>
    </row>
    <row r="1174" ht="15" customHeight="1" spans="1:29">
      <c r="A1174" s="15">
        <v>1169</v>
      </c>
      <c r="B1174" s="15" t="s">
        <v>292</v>
      </c>
      <c r="C1174" s="15" t="s">
        <v>2409</v>
      </c>
      <c r="D1174" s="22" t="s">
        <v>2424</v>
      </c>
      <c r="E1174" s="22" t="s">
        <v>2425</v>
      </c>
      <c r="F1174" s="22" t="s">
        <v>57</v>
      </c>
      <c r="G1174" s="22" t="s">
        <v>420</v>
      </c>
      <c r="H1174" s="22" t="s">
        <v>10</v>
      </c>
      <c r="I1174" s="30">
        <v>59.3515639199312</v>
      </c>
      <c r="J1174" s="30">
        <v>59.25</v>
      </c>
      <c r="K1174" s="22" t="s">
        <v>48</v>
      </c>
      <c r="L1174" s="66" t="s">
        <v>108</v>
      </c>
      <c r="M1174" s="67" t="s">
        <v>50</v>
      </c>
      <c r="N1174" s="65" t="s">
        <v>51</v>
      </c>
      <c r="O1174" s="68" t="s">
        <v>52</v>
      </c>
      <c r="P1174" s="69"/>
      <c r="Q1174" s="74"/>
      <c r="R1174" s="77"/>
      <c r="S1174" s="75"/>
      <c r="T1174" s="78"/>
      <c r="U1174" s="77"/>
      <c r="V1174" s="28">
        <v>1.74511383592</v>
      </c>
      <c r="W1174" s="29">
        <v>37700</v>
      </c>
      <c r="X1174" s="26"/>
      <c r="Y1174" s="46"/>
      <c r="Z1174" s="25"/>
      <c r="AA1174" s="43"/>
      <c r="AB1174" s="91">
        <f t="shared" si="36"/>
        <v>3141.66666666667</v>
      </c>
      <c r="AC1174" s="38">
        <f t="shared" si="37"/>
        <v>2199.16666666667</v>
      </c>
    </row>
    <row r="1175" ht="15" customHeight="1" spans="1:29">
      <c r="A1175" s="15">
        <v>1170</v>
      </c>
      <c r="B1175" s="15" t="s">
        <v>292</v>
      </c>
      <c r="C1175" s="15" t="s">
        <v>2409</v>
      </c>
      <c r="D1175" s="22" t="s">
        <v>2426</v>
      </c>
      <c r="E1175" s="22" t="s">
        <v>2427</v>
      </c>
      <c r="F1175" s="22" t="s">
        <v>57</v>
      </c>
      <c r="G1175" s="22" t="s">
        <v>420</v>
      </c>
      <c r="H1175" s="22" t="s">
        <v>41</v>
      </c>
      <c r="I1175" s="30">
        <v>59.3515639199312</v>
      </c>
      <c r="J1175" s="30">
        <v>59.25</v>
      </c>
      <c r="K1175" s="22" t="s">
        <v>48</v>
      </c>
      <c r="L1175" s="66" t="s">
        <v>108</v>
      </c>
      <c r="M1175" s="67" t="s">
        <v>50</v>
      </c>
      <c r="N1175" s="65" t="s">
        <v>51</v>
      </c>
      <c r="O1175" s="68" t="s">
        <v>52</v>
      </c>
      <c r="P1175" s="69"/>
      <c r="Q1175" s="74"/>
      <c r="R1175" s="77"/>
      <c r="S1175" s="75"/>
      <c r="T1175" s="78"/>
      <c r="U1175" s="77"/>
      <c r="V1175" s="28">
        <v>1.6927604208424</v>
      </c>
      <c r="W1175" s="29">
        <v>36600</v>
      </c>
      <c r="X1175" s="26"/>
      <c r="Y1175" s="46"/>
      <c r="Z1175" s="25"/>
      <c r="AA1175" s="43"/>
      <c r="AB1175" s="91">
        <f t="shared" si="36"/>
        <v>3050</v>
      </c>
      <c r="AC1175" s="38">
        <f t="shared" si="37"/>
        <v>2135</v>
      </c>
    </row>
    <row r="1176" ht="15" customHeight="1" spans="1:29">
      <c r="A1176" s="15">
        <v>1171</v>
      </c>
      <c r="B1176" s="15" t="s">
        <v>292</v>
      </c>
      <c r="C1176" s="15" t="s">
        <v>2409</v>
      </c>
      <c r="D1176" s="22" t="s">
        <v>2428</v>
      </c>
      <c r="E1176" s="22" t="s">
        <v>2429</v>
      </c>
      <c r="F1176" s="22" t="s">
        <v>57</v>
      </c>
      <c r="G1176" s="22" t="s">
        <v>420</v>
      </c>
      <c r="H1176" s="22" t="s">
        <v>41</v>
      </c>
      <c r="I1176" s="30">
        <v>59.3515639199312</v>
      </c>
      <c r="J1176" s="30">
        <v>59.25</v>
      </c>
      <c r="K1176" s="22" t="s">
        <v>48</v>
      </c>
      <c r="L1176" s="66" t="s">
        <v>108</v>
      </c>
      <c r="M1176" s="67" t="s">
        <v>50</v>
      </c>
      <c r="N1176" s="65" t="s">
        <v>51</v>
      </c>
      <c r="O1176" s="68" t="s">
        <v>52</v>
      </c>
      <c r="P1176" s="69"/>
      <c r="Q1176" s="74"/>
      <c r="R1176" s="77"/>
      <c r="S1176" s="75"/>
      <c r="T1176" s="78"/>
      <c r="U1176" s="77"/>
      <c r="V1176" s="28">
        <v>1.6927604208424</v>
      </c>
      <c r="W1176" s="29">
        <v>36600</v>
      </c>
      <c r="X1176" s="26"/>
      <c r="Y1176" s="46"/>
      <c r="Z1176" s="25"/>
      <c r="AA1176" s="43"/>
      <c r="AB1176" s="91">
        <f t="shared" si="36"/>
        <v>3050</v>
      </c>
      <c r="AC1176" s="38">
        <f t="shared" si="37"/>
        <v>2135</v>
      </c>
    </row>
    <row r="1177" ht="15" customHeight="1" spans="1:29">
      <c r="A1177" s="15">
        <v>1172</v>
      </c>
      <c r="B1177" s="15" t="s">
        <v>292</v>
      </c>
      <c r="C1177" s="15" t="s">
        <v>2409</v>
      </c>
      <c r="D1177" s="22" t="s">
        <v>2430</v>
      </c>
      <c r="E1177" s="22" t="s">
        <v>2431</v>
      </c>
      <c r="F1177" s="22" t="s">
        <v>57</v>
      </c>
      <c r="G1177" s="22" t="s">
        <v>420</v>
      </c>
      <c r="H1177" s="22" t="s">
        <v>41</v>
      </c>
      <c r="I1177" s="30">
        <v>59.3515639199312</v>
      </c>
      <c r="J1177" s="30">
        <v>59.25</v>
      </c>
      <c r="K1177" s="22" t="s">
        <v>48</v>
      </c>
      <c r="L1177" s="66" t="s">
        <v>108</v>
      </c>
      <c r="M1177" s="67" t="s">
        <v>50</v>
      </c>
      <c r="N1177" s="65" t="s">
        <v>51</v>
      </c>
      <c r="O1177" s="68" t="s">
        <v>52</v>
      </c>
      <c r="P1177" s="69"/>
      <c r="Q1177" s="74"/>
      <c r="R1177" s="77"/>
      <c r="S1177" s="75"/>
      <c r="T1177" s="78"/>
      <c r="U1177" s="77"/>
      <c r="V1177" s="28">
        <v>1.6927604208424</v>
      </c>
      <c r="W1177" s="29">
        <v>36600</v>
      </c>
      <c r="X1177" s="26"/>
      <c r="Y1177" s="46"/>
      <c r="Z1177" s="25"/>
      <c r="AA1177" s="43"/>
      <c r="AB1177" s="91">
        <f t="shared" si="36"/>
        <v>3050</v>
      </c>
      <c r="AC1177" s="38">
        <f t="shared" si="37"/>
        <v>2135</v>
      </c>
    </row>
    <row r="1178" ht="15" customHeight="1" spans="1:32">
      <c r="A1178" s="15">
        <v>1173</v>
      </c>
      <c r="B1178" s="15" t="s">
        <v>292</v>
      </c>
      <c r="C1178" s="15" t="s">
        <v>2409</v>
      </c>
      <c r="D1178" s="22" t="s">
        <v>2432</v>
      </c>
      <c r="E1178" s="22" t="s">
        <v>2433</v>
      </c>
      <c r="F1178" s="22" t="s">
        <v>71</v>
      </c>
      <c r="G1178" s="22" t="s">
        <v>429</v>
      </c>
      <c r="H1178" s="22" t="s">
        <v>38</v>
      </c>
      <c r="I1178" s="30">
        <v>49.8598606164804</v>
      </c>
      <c r="J1178" s="30">
        <v>49.77</v>
      </c>
      <c r="K1178" s="22" t="s">
        <v>48</v>
      </c>
      <c r="L1178" s="66" t="s">
        <v>108</v>
      </c>
      <c r="M1178" s="67" t="s">
        <v>50</v>
      </c>
      <c r="N1178" s="65" t="s">
        <v>51</v>
      </c>
      <c r="O1178" s="68" t="s">
        <v>52</v>
      </c>
      <c r="P1178" s="69"/>
      <c r="Q1178" s="74"/>
      <c r="R1178" s="77"/>
      <c r="S1178" s="75"/>
      <c r="T1178" s="78"/>
      <c r="U1178" s="77"/>
      <c r="V1178" s="28">
        <v>1.69192149930294</v>
      </c>
      <c r="W1178" s="29">
        <v>30700</v>
      </c>
      <c r="X1178" s="26"/>
      <c r="Y1178" s="46"/>
      <c r="Z1178" s="25"/>
      <c r="AA1178" s="43"/>
      <c r="AB1178" s="91">
        <f t="shared" si="36"/>
        <v>2558.33333333333</v>
      </c>
      <c r="AC1178" s="38">
        <f t="shared" si="37"/>
        <v>1790.83333333333</v>
      </c>
      <c r="AE1178" s="1"/>
      <c r="AF1178" s="1"/>
    </row>
    <row r="1179" ht="15" customHeight="1" spans="1:29">
      <c r="A1179" s="15">
        <v>1174</v>
      </c>
      <c r="B1179" s="15" t="s">
        <v>292</v>
      </c>
      <c r="C1179" s="15" t="s">
        <v>2409</v>
      </c>
      <c r="D1179" s="22" t="s">
        <v>2434</v>
      </c>
      <c r="E1179" s="22" t="s">
        <v>2435</v>
      </c>
      <c r="F1179" s="22" t="s">
        <v>46</v>
      </c>
      <c r="G1179" s="22" t="s">
        <v>417</v>
      </c>
      <c r="H1179" s="22" t="s">
        <v>10</v>
      </c>
      <c r="I1179" s="30">
        <v>59.8488837037947</v>
      </c>
      <c r="J1179" s="30">
        <v>59.74</v>
      </c>
      <c r="K1179" s="22" t="s">
        <v>48</v>
      </c>
      <c r="L1179" s="66" t="s">
        <v>125</v>
      </c>
      <c r="M1179" s="67" t="s">
        <v>50</v>
      </c>
      <c r="N1179" s="65" t="s">
        <v>51</v>
      </c>
      <c r="O1179" s="68" t="s">
        <v>52</v>
      </c>
      <c r="P1179" s="69"/>
      <c r="Q1179" s="74"/>
      <c r="R1179" s="77"/>
      <c r="S1179" s="75"/>
      <c r="T1179" s="78"/>
      <c r="U1179" s="77"/>
      <c r="V1179" s="28">
        <v>1.779142498224</v>
      </c>
      <c r="W1179" s="29">
        <v>38800</v>
      </c>
      <c r="X1179" s="26"/>
      <c r="Y1179" s="46"/>
      <c r="Z1179" s="25"/>
      <c r="AA1179" s="43"/>
      <c r="AB1179" s="91">
        <f t="shared" si="36"/>
        <v>3233.33333333333</v>
      </c>
      <c r="AC1179" s="38">
        <f t="shared" si="37"/>
        <v>2263.33333333333</v>
      </c>
    </row>
    <row r="1180" ht="15" customHeight="1" spans="1:29">
      <c r="A1180" s="15">
        <v>1175</v>
      </c>
      <c r="B1180" s="15" t="s">
        <v>292</v>
      </c>
      <c r="C1180" s="15" t="s">
        <v>2409</v>
      </c>
      <c r="D1180" s="22" t="s">
        <v>2436</v>
      </c>
      <c r="E1180" s="22" t="s">
        <v>2437</v>
      </c>
      <c r="F1180" s="22" t="s">
        <v>57</v>
      </c>
      <c r="G1180" s="22" t="s">
        <v>420</v>
      </c>
      <c r="H1180" s="22" t="s">
        <v>10</v>
      </c>
      <c r="I1180" s="30">
        <v>59.3515639199312</v>
      </c>
      <c r="J1180" s="30">
        <v>59.25</v>
      </c>
      <c r="K1180" s="22" t="s">
        <v>48</v>
      </c>
      <c r="L1180" s="66" t="s">
        <v>125</v>
      </c>
      <c r="M1180" s="67" t="s">
        <v>50</v>
      </c>
      <c r="N1180" s="65" t="s">
        <v>51</v>
      </c>
      <c r="O1180" s="68" t="s">
        <v>52</v>
      </c>
      <c r="P1180" s="69"/>
      <c r="Q1180" s="74"/>
      <c r="R1180" s="77"/>
      <c r="S1180" s="75"/>
      <c r="T1180" s="78"/>
      <c r="U1180" s="77"/>
      <c r="V1180" s="28">
        <v>1.74511383592</v>
      </c>
      <c r="W1180" s="29">
        <v>37700</v>
      </c>
      <c r="X1180" s="26"/>
      <c r="Y1180" s="46"/>
      <c r="Z1180" s="25"/>
      <c r="AA1180" s="43"/>
      <c r="AB1180" s="91">
        <f t="shared" si="36"/>
        <v>3141.66666666667</v>
      </c>
      <c r="AC1180" s="38">
        <f t="shared" si="37"/>
        <v>2199.16666666667</v>
      </c>
    </row>
    <row r="1181" ht="15" customHeight="1" spans="1:29">
      <c r="A1181" s="15">
        <v>1176</v>
      </c>
      <c r="B1181" s="15" t="s">
        <v>292</v>
      </c>
      <c r="C1181" s="15" t="s">
        <v>2409</v>
      </c>
      <c r="D1181" s="22" t="s">
        <v>2438</v>
      </c>
      <c r="E1181" s="22" t="s">
        <v>2439</v>
      </c>
      <c r="F1181" s="22" t="s">
        <v>57</v>
      </c>
      <c r="G1181" s="22" t="s">
        <v>420</v>
      </c>
      <c r="H1181" s="22" t="s">
        <v>10</v>
      </c>
      <c r="I1181" s="30">
        <v>59.3515639199312</v>
      </c>
      <c r="J1181" s="30">
        <v>59.25</v>
      </c>
      <c r="K1181" s="22" t="s">
        <v>48</v>
      </c>
      <c r="L1181" s="66" t="s">
        <v>125</v>
      </c>
      <c r="M1181" s="67" t="s">
        <v>50</v>
      </c>
      <c r="N1181" s="65" t="s">
        <v>51</v>
      </c>
      <c r="O1181" s="68" t="s">
        <v>52</v>
      </c>
      <c r="P1181" s="69"/>
      <c r="Q1181" s="74"/>
      <c r="R1181" s="77"/>
      <c r="S1181" s="75"/>
      <c r="T1181" s="78"/>
      <c r="U1181" s="77"/>
      <c r="V1181" s="28">
        <v>1.74511383592</v>
      </c>
      <c r="W1181" s="29">
        <v>37700</v>
      </c>
      <c r="X1181" s="26"/>
      <c r="Y1181" s="46"/>
      <c r="Z1181" s="25"/>
      <c r="AA1181" s="43"/>
      <c r="AB1181" s="91">
        <f t="shared" si="36"/>
        <v>3141.66666666667</v>
      </c>
      <c r="AC1181" s="38">
        <f t="shared" si="37"/>
        <v>2199.16666666667</v>
      </c>
    </row>
    <row r="1182" ht="15" customHeight="1" spans="1:29">
      <c r="A1182" s="15">
        <v>1177</v>
      </c>
      <c r="B1182" s="15" t="s">
        <v>292</v>
      </c>
      <c r="C1182" s="15" t="s">
        <v>2409</v>
      </c>
      <c r="D1182" s="22" t="s">
        <v>2440</v>
      </c>
      <c r="E1182" s="22" t="s">
        <v>2441</v>
      </c>
      <c r="F1182" s="22" t="s">
        <v>57</v>
      </c>
      <c r="G1182" s="22" t="s">
        <v>420</v>
      </c>
      <c r="H1182" s="22" t="s">
        <v>10</v>
      </c>
      <c r="I1182" s="30">
        <v>59.3515639199312</v>
      </c>
      <c r="J1182" s="30">
        <v>59.25</v>
      </c>
      <c r="K1182" s="22" t="s">
        <v>48</v>
      </c>
      <c r="L1182" s="66" t="s">
        <v>125</v>
      </c>
      <c r="M1182" s="67" t="s">
        <v>50</v>
      </c>
      <c r="N1182" s="65" t="s">
        <v>51</v>
      </c>
      <c r="O1182" s="68" t="s">
        <v>52</v>
      </c>
      <c r="P1182" s="69"/>
      <c r="Q1182" s="74"/>
      <c r="R1182" s="77"/>
      <c r="S1182" s="75"/>
      <c r="T1182" s="78"/>
      <c r="U1182" s="77"/>
      <c r="V1182" s="28">
        <v>1.74511383592</v>
      </c>
      <c r="W1182" s="29">
        <v>37700</v>
      </c>
      <c r="X1182" s="26"/>
      <c r="Y1182" s="46"/>
      <c r="Z1182" s="25"/>
      <c r="AA1182" s="43"/>
      <c r="AB1182" s="91">
        <f t="shared" si="36"/>
        <v>3141.66666666667</v>
      </c>
      <c r="AC1182" s="38">
        <f t="shared" si="37"/>
        <v>2199.16666666667</v>
      </c>
    </row>
    <row r="1183" ht="15" customHeight="1" spans="1:29">
      <c r="A1183" s="15">
        <v>1178</v>
      </c>
      <c r="B1183" s="15" t="s">
        <v>292</v>
      </c>
      <c r="C1183" s="15" t="s">
        <v>2409</v>
      </c>
      <c r="D1183" s="22" t="s">
        <v>2442</v>
      </c>
      <c r="E1183" s="22" t="s">
        <v>2443</v>
      </c>
      <c r="F1183" s="22" t="s">
        <v>57</v>
      </c>
      <c r="G1183" s="22" t="s">
        <v>420</v>
      </c>
      <c r="H1183" s="22" t="s">
        <v>10</v>
      </c>
      <c r="I1183" s="30">
        <v>59.3515639199312</v>
      </c>
      <c r="J1183" s="30">
        <v>59.25</v>
      </c>
      <c r="K1183" s="22" t="s">
        <v>48</v>
      </c>
      <c r="L1183" s="66" t="s">
        <v>125</v>
      </c>
      <c r="M1183" s="67" t="s">
        <v>50</v>
      </c>
      <c r="N1183" s="65" t="s">
        <v>51</v>
      </c>
      <c r="O1183" s="68" t="s">
        <v>52</v>
      </c>
      <c r="P1183" s="69"/>
      <c r="Q1183" s="74"/>
      <c r="R1183" s="77"/>
      <c r="S1183" s="75"/>
      <c r="T1183" s="78"/>
      <c r="U1183" s="77"/>
      <c r="V1183" s="28">
        <v>1.74511383592</v>
      </c>
      <c r="W1183" s="29">
        <v>37700</v>
      </c>
      <c r="X1183" s="26"/>
      <c r="Y1183" s="46"/>
      <c r="Z1183" s="25"/>
      <c r="AA1183" s="43"/>
      <c r="AB1183" s="91">
        <f t="shared" si="36"/>
        <v>3141.66666666667</v>
      </c>
      <c r="AC1183" s="38">
        <f t="shared" si="37"/>
        <v>2199.16666666667</v>
      </c>
    </row>
    <row r="1184" ht="15" customHeight="1" spans="1:32">
      <c r="A1184" s="15">
        <v>1179</v>
      </c>
      <c r="B1184" s="15" t="s">
        <v>292</v>
      </c>
      <c r="C1184" s="15" t="s">
        <v>2409</v>
      </c>
      <c r="D1184" s="22" t="s">
        <v>2444</v>
      </c>
      <c r="E1184" s="22" t="s">
        <v>2445</v>
      </c>
      <c r="F1184" s="22" t="s">
        <v>71</v>
      </c>
      <c r="G1184" s="22" t="s">
        <v>429</v>
      </c>
      <c r="H1184" s="22" t="s">
        <v>38</v>
      </c>
      <c r="I1184" s="30">
        <v>49.8598606164804</v>
      </c>
      <c r="J1184" s="30">
        <v>49.77</v>
      </c>
      <c r="K1184" s="22" t="s">
        <v>48</v>
      </c>
      <c r="L1184" s="66" t="s">
        <v>125</v>
      </c>
      <c r="M1184" s="67" t="s">
        <v>50</v>
      </c>
      <c r="N1184" s="65" t="s">
        <v>51</v>
      </c>
      <c r="O1184" s="68" t="s">
        <v>52</v>
      </c>
      <c r="P1184" s="69"/>
      <c r="Q1184" s="74"/>
      <c r="R1184" s="77"/>
      <c r="S1184" s="75"/>
      <c r="T1184" s="78"/>
      <c r="U1184" s="77"/>
      <c r="V1184" s="28">
        <v>1.69192149930294</v>
      </c>
      <c r="W1184" s="29">
        <v>30700</v>
      </c>
      <c r="X1184" s="26"/>
      <c r="Y1184" s="46"/>
      <c r="Z1184" s="25"/>
      <c r="AA1184" s="43"/>
      <c r="AB1184" s="91">
        <f t="shared" si="36"/>
        <v>2558.33333333333</v>
      </c>
      <c r="AC1184" s="38">
        <f t="shared" si="37"/>
        <v>1790.83333333333</v>
      </c>
      <c r="AE1184" s="1"/>
      <c r="AF1184" s="1"/>
    </row>
    <row r="1185" ht="15" customHeight="1" spans="1:29">
      <c r="A1185" s="15">
        <v>1180</v>
      </c>
      <c r="B1185" s="15" t="s">
        <v>292</v>
      </c>
      <c r="C1185" s="15" t="s">
        <v>2409</v>
      </c>
      <c r="D1185" s="22" t="s">
        <v>2446</v>
      </c>
      <c r="E1185" s="22" t="s">
        <v>2447</v>
      </c>
      <c r="F1185" s="22" t="s">
        <v>46</v>
      </c>
      <c r="G1185" s="22" t="s">
        <v>417</v>
      </c>
      <c r="H1185" s="22" t="s">
        <v>10</v>
      </c>
      <c r="I1185" s="30">
        <v>59.8488837037947</v>
      </c>
      <c r="J1185" s="30">
        <v>59.74</v>
      </c>
      <c r="K1185" s="22" t="s">
        <v>48</v>
      </c>
      <c r="L1185" s="66" t="s">
        <v>142</v>
      </c>
      <c r="M1185" s="67" t="s">
        <v>50</v>
      </c>
      <c r="N1185" s="65" t="s">
        <v>51</v>
      </c>
      <c r="O1185" s="68" t="s">
        <v>52</v>
      </c>
      <c r="P1185" s="69"/>
      <c r="Q1185" s="74"/>
      <c r="R1185" s="77"/>
      <c r="S1185" s="75"/>
      <c r="T1185" s="78"/>
      <c r="U1185" s="77"/>
      <c r="V1185" s="28">
        <v>1.8154515288</v>
      </c>
      <c r="W1185" s="29">
        <v>39600</v>
      </c>
      <c r="X1185" s="26"/>
      <c r="Y1185" s="46"/>
      <c r="Z1185" s="25"/>
      <c r="AA1185" s="43"/>
      <c r="AB1185" s="91">
        <f t="shared" si="36"/>
        <v>3300</v>
      </c>
      <c r="AC1185" s="38">
        <f t="shared" si="37"/>
        <v>2310</v>
      </c>
    </row>
    <row r="1186" ht="15" customHeight="1" spans="1:29">
      <c r="A1186" s="15">
        <v>1181</v>
      </c>
      <c r="B1186" s="15" t="s">
        <v>292</v>
      </c>
      <c r="C1186" s="15" t="s">
        <v>2409</v>
      </c>
      <c r="D1186" s="22" t="s">
        <v>2448</v>
      </c>
      <c r="E1186" s="22" t="s">
        <v>2449</v>
      </c>
      <c r="F1186" s="22" t="s">
        <v>57</v>
      </c>
      <c r="G1186" s="22" t="s">
        <v>420</v>
      </c>
      <c r="H1186" s="22" t="s">
        <v>10</v>
      </c>
      <c r="I1186" s="30">
        <v>59.3515639199312</v>
      </c>
      <c r="J1186" s="30">
        <v>59.25</v>
      </c>
      <c r="K1186" s="22" t="s">
        <v>48</v>
      </c>
      <c r="L1186" s="66" t="s">
        <v>142</v>
      </c>
      <c r="M1186" s="67" t="s">
        <v>50</v>
      </c>
      <c r="N1186" s="65" t="s">
        <v>51</v>
      </c>
      <c r="O1186" s="68" t="s">
        <v>52</v>
      </c>
      <c r="P1186" s="69"/>
      <c r="Q1186" s="74"/>
      <c r="R1186" s="77"/>
      <c r="S1186" s="75"/>
      <c r="T1186" s="78"/>
      <c r="U1186" s="77"/>
      <c r="V1186" s="28">
        <v>1.780728404</v>
      </c>
      <c r="W1186" s="29">
        <v>38500</v>
      </c>
      <c r="X1186" s="26"/>
      <c r="Y1186" s="46"/>
      <c r="Z1186" s="25"/>
      <c r="AA1186" s="43"/>
      <c r="AB1186" s="91">
        <f t="shared" si="36"/>
        <v>3208.33333333333</v>
      </c>
      <c r="AC1186" s="38">
        <f t="shared" si="37"/>
        <v>2245.83333333333</v>
      </c>
    </row>
    <row r="1187" ht="15" customHeight="1" spans="1:29">
      <c r="A1187" s="15">
        <v>1182</v>
      </c>
      <c r="B1187" s="15" t="s">
        <v>292</v>
      </c>
      <c r="C1187" s="15" t="s">
        <v>2409</v>
      </c>
      <c r="D1187" s="22" t="s">
        <v>2450</v>
      </c>
      <c r="E1187" s="22" t="s">
        <v>2451</v>
      </c>
      <c r="F1187" s="22" t="s">
        <v>57</v>
      </c>
      <c r="G1187" s="22" t="s">
        <v>420</v>
      </c>
      <c r="H1187" s="22" t="s">
        <v>10</v>
      </c>
      <c r="I1187" s="30">
        <v>59.3515639199312</v>
      </c>
      <c r="J1187" s="30">
        <v>59.25</v>
      </c>
      <c r="K1187" s="22" t="s">
        <v>48</v>
      </c>
      <c r="L1187" s="66" t="s">
        <v>142</v>
      </c>
      <c r="M1187" s="67" t="s">
        <v>50</v>
      </c>
      <c r="N1187" s="65" t="s">
        <v>51</v>
      </c>
      <c r="O1187" s="68" t="s">
        <v>52</v>
      </c>
      <c r="P1187" s="69"/>
      <c r="Q1187" s="74"/>
      <c r="R1187" s="77"/>
      <c r="S1187" s="75"/>
      <c r="T1187" s="78"/>
      <c r="U1187" s="77"/>
      <c r="V1187" s="28">
        <v>1.780728404</v>
      </c>
      <c r="W1187" s="29">
        <v>38500</v>
      </c>
      <c r="X1187" s="26"/>
      <c r="Y1187" s="46"/>
      <c r="Z1187" s="25"/>
      <c r="AA1187" s="43"/>
      <c r="AB1187" s="91">
        <f t="shared" si="36"/>
        <v>3208.33333333333</v>
      </c>
      <c r="AC1187" s="38">
        <f t="shared" si="37"/>
        <v>2245.83333333333</v>
      </c>
    </row>
    <row r="1188" ht="15" customHeight="1" spans="1:29">
      <c r="A1188" s="15">
        <v>1183</v>
      </c>
      <c r="B1188" s="15" t="s">
        <v>292</v>
      </c>
      <c r="C1188" s="15" t="s">
        <v>2409</v>
      </c>
      <c r="D1188" s="22" t="s">
        <v>2452</v>
      </c>
      <c r="E1188" s="22" t="s">
        <v>2453</v>
      </c>
      <c r="F1188" s="22" t="s">
        <v>57</v>
      </c>
      <c r="G1188" s="22" t="s">
        <v>420</v>
      </c>
      <c r="H1188" s="22" t="s">
        <v>10</v>
      </c>
      <c r="I1188" s="30">
        <v>59.3515639199312</v>
      </c>
      <c r="J1188" s="30">
        <v>59.25</v>
      </c>
      <c r="K1188" s="22" t="s">
        <v>48</v>
      </c>
      <c r="L1188" s="66" t="s">
        <v>142</v>
      </c>
      <c r="M1188" s="67" t="s">
        <v>50</v>
      </c>
      <c r="N1188" s="65" t="s">
        <v>51</v>
      </c>
      <c r="O1188" s="68" t="s">
        <v>52</v>
      </c>
      <c r="P1188" s="69"/>
      <c r="Q1188" s="74"/>
      <c r="R1188" s="77"/>
      <c r="S1188" s="75"/>
      <c r="T1188" s="78"/>
      <c r="U1188" s="77"/>
      <c r="V1188" s="28">
        <v>1.780728404</v>
      </c>
      <c r="W1188" s="29">
        <v>38500</v>
      </c>
      <c r="X1188" s="26"/>
      <c r="Y1188" s="46"/>
      <c r="Z1188" s="25"/>
      <c r="AA1188" s="43"/>
      <c r="AB1188" s="91">
        <f t="shared" si="36"/>
        <v>3208.33333333333</v>
      </c>
      <c r="AC1188" s="38">
        <f t="shared" si="37"/>
        <v>2245.83333333333</v>
      </c>
    </row>
    <row r="1189" ht="15" customHeight="1" spans="1:29">
      <c r="A1189" s="15">
        <v>1184</v>
      </c>
      <c r="B1189" s="15" t="s">
        <v>292</v>
      </c>
      <c r="C1189" s="15" t="s">
        <v>2409</v>
      </c>
      <c r="D1189" s="22" t="s">
        <v>2454</v>
      </c>
      <c r="E1189" s="22" t="s">
        <v>2455</v>
      </c>
      <c r="F1189" s="22" t="s">
        <v>57</v>
      </c>
      <c r="G1189" s="22" t="s">
        <v>420</v>
      </c>
      <c r="H1189" s="22" t="s">
        <v>10</v>
      </c>
      <c r="I1189" s="30">
        <v>59.3515639199312</v>
      </c>
      <c r="J1189" s="30">
        <v>59.25</v>
      </c>
      <c r="K1189" s="22" t="s">
        <v>48</v>
      </c>
      <c r="L1189" s="66" t="s">
        <v>142</v>
      </c>
      <c r="M1189" s="67" t="s">
        <v>50</v>
      </c>
      <c r="N1189" s="65" t="s">
        <v>51</v>
      </c>
      <c r="O1189" s="68" t="s">
        <v>52</v>
      </c>
      <c r="P1189" s="69"/>
      <c r="Q1189" s="74"/>
      <c r="R1189" s="77"/>
      <c r="S1189" s="75"/>
      <c r="T1189" s="78"/>
      <c r="U1189" s="77"/>
      <c r="V1189" s="28">
        <v>1.780728404</v>
      </c>
      <c r="W1189" s="29">
        <v>38500</v>
      </c>
      <c r="X1189" s="26"/>
      <c r="Y1189" s="46"/>
      <c r="Z1189" s="25"/>
      <c r="AA1189" s="43"/>
      <c r="AB1189" s="91">
        <f t="shared" si="36"/>
        <v>3208.33333333333</v>
      </c>
      <c r="AC1189" s="38">
        <f t="shared" si="37"/>
        <v>2245.83333333333</v>
      </c>
    </row>
    <row r="1190" ht="15" customHeight="1" spans="1:32">
      <c r="A1190" s="15">
        <v>1185</v>
      </c>
      <c r="B1190" s="15" t="s">
        <v>292</v>
      </c>
      <c r="C1190" s="15" t="s">
        <v>2409</v>
      </c>
      <c r="D1190" s="22" t="s">
        <v>2456</v>
      </c>
      <c r="E1190" s="22" t="s">
        <v>2457</v>
      </c>
      <c r="F1190" s="22" t="s">
        <v>71</v>
      </c>
      <c r="G1190" s="22" t="s">
        <v>429</v>
      </c>
      <c r="H1190" s="22" t="s">
        <v>38</v>
      </c>
      <c r="I1190" s="30">
        <v>49.8598606164804</v>
      </c>
      <c r="J1190" s="30">
        <v>49.77</v>
      </c>
      <c r="K1190" s="22" t="s">
        <v>48</v>
      </c>
      <c r="L1190" s="66" t="s">
        <v>142</v>
      </c>
      <c r="M1190" s="67" t="s">
        <v>50</v>
      </c>
      <c r="N1190" s="65" t="s">
        <v>51</v>
      </c>
      <c r="O1190" s="68" t="s">
        <v>52</v>
      </c>
      <c r="P1190" s="69"/>
      <c r="Q1190" s="74"/>
      <c r="R1190" s="77"/>
      <c r="S1190" s="75"/>
      <c r="T1190" s="78"/>
      <c r="U1190" s="77"/>
      <c r="V1190" s="28">
        <v>1.7264505094928</v>
      </c>
      <c r="W1190" s="29">
        <v>31400</v>
      </c>
      <c r="X1190" s="26"/>
      <c r="Y1190" s="46"/>
      <c r="Z1190" s="25"/>
      <c r="AA1190" s="43"/>
      <c r="AB1190" s="91">
        <f t="shared" si="36"/>
        <v>2616.66666666667</v>
      </c>
      <c r="AC1190" s="38">
        <f t="shared" si="37"/>
        <v>1831.66666666667</v>
      </c>
      <c r="AE1190" s="1"/>
      <c r="AF1190" s="1"/>
    </row>
    <row r="1191" ht="15" customHeight="1" spans="1:29">
      <c r="A1191" s="15">
        <v>1186</v>
      </c>
      <c r="B1191" s="15" t="s">
        <v>292</v>
      </c>
      <c r="C1191" s="15" t="s">
        <v>2409</v>
      </c>
      <c r="D1191" s="22" t="s">
        <v>2458</v>
      </c>
      <c r="E1191" s="22" t="s">
        <v>2459</v>
      </c>
      <c r="F1191" s="22" t="s">
        <v>46</v>
      </c>
      <c r="G1191" s="22" t="s">
        <v>417</v>
      </c>
      <c r="H1191" s="22" t="s">
        <v>10</v>
      </c>
      <c r="I1191" s="30">
        <v>59.8488837037947</v>
      </c>
      <c r="J1191" s="30">
        <v>59.74</v>
      </c>
      <c r="K1191" s="22" t="s">
        <v>48</v>
      </c>
      <c r="L1191" s="66" t="s">
        <v>159</v>
      </c>
      <c r="M1191" s="67" t="s">
        <v>50</v>
      </c>
      <c r="N1191" s="65" t="s">
        <v>51</v>
      </c>
      <c r="O1191" s="68" t="s">
        <v>52</v>
      </c>
      <c r="P1191" s="69"/>
      <c r="Q1191" s="74"/>
      <c r="R1191" s="77"/>
      <c r="S1191" s="75"/>
      <c r="T1191" s="78"/>
      <c r="U1191" s="77"/>
      <c r="V1191" s="28">
        <v>1.8154515288</v>
      </c>
      <c r="W1191" s="29">
        <v>39600</v>
      </c>
      <c r="X1191" s="26"/>
      <c r="Y1191" s="46"/>
      <c r="Z1191" s="25"/>
      <c r="AA1191" s="43"/>
      <c r="AB1191" s="91">
        <f t="shared" si="36"/>
        <v>3300</v>
      </c>
      <c r="AC1191" s="38">
        <f t="shared" si="37"/>
        <v>2310</v>
      </c>
    </row>
    <row r="1192" ht="15" customHeight="1" spans="1:29">
      <c r="A1192" s="15">
        <v>1187</v>
      </c>
      <c r="B1192" s="15" t="s">
        <v>292</v>
      </c>
      <c r="C1192" s="15" t="s">
        <v>2409</v>
      </c>
      <c r="D1192" s="22" t="s">
        <v>2460</v>
      </c>
      <c r="E1192" s="22" t="s">
        <v>2461</v>
      </c>
      <c r="F1192" s="22" t="s">
        <v>57</v>
      </c>
      <c r="G1192" s="22" t="s">
        <v>420</v>
      </c>
      <c r="H1192" s="22" t="s">
        <v>10</v>
      </c>
      <c r="I1192" s="30">
        <v>59.3515639199312</v>
      </c>
      <c r="J1192" s="30">
        <v>59.25</v>
      </c>
      <c r="K1192" s="22" t="s">
        <v>48</v>
      </c>
      <c r="L1192" s="66" t="s">
        <v>159</v>
      </c>
      <c r="M1192" s="67" t="s">
        <v>50</v>
      </c>
      <c r="N1192" s="65" t="s">
        <v>51</v>
      </c>
      <c r="O1192" s="68" t="s">
        <v>52</v>
      </c>
      <c r="P1192" s="69"/>
      <c r="Q1192" s="74"/>
      <c r="R1192" s="77"/>
      <c r="S1192" s="75"/>
      <c r="T1192" s="78"/>
      <c r="U1192" s="77"/>
      <c r="V1192" s="28">
        <v>1.780728404</v>
      </c>
      <c r="W1192" s="29">
        <v>38500</v>
      </c>
      <c r="X1192" s="26"/>
      <c r="Y1192" s="46"/>
      <c r="Z1192" s="25"/>
      <c r="AA1192" s="43"/>
      <c r="AB1192" s="91">
        <f t="shared" si="36"/>
        <v>3208.33333333333</v>
      </c>
      <c r="AC1192" s="38">
        <f t="shared" si="37"/>
        <v>2245.83333333333</v>
      </c>
    </row>
    <row r="1193" ht="15" customHeight="1" spans="1:29">
      <c r="A1193" s="15">
        <v>1188</v>
      </c>
      <c r="B1193" s="15" t="s">
        <v>292</v>
      </c>
      <c r="C1193" s="15" t="s">
        <v>2409</v>
      </c>
      <c r="D1193" s="22" t="s">
        <v>2462</v>
      </c>
      <c r="E1193" s="22" t="s">
        <v>2463</v>
      </c>
      <c r="F1193" s="22" t="s">
        <v>57</v>
      </c>
      <c r="G1193" s="22" t="s">
        <v>420</v>
      </c>
      <c r="H1193" s="22" t="s">
        <v>10</v>
      </c>
      <c r="I1193" s="30">
        <v>59.3515639199312</v>
      </c>
      <c r="J1193" s="30">
        <v>59.25</v>
      </c>
      <c r="K1193" s="22" t="s">
        <v>48</v>
      </c>
      <c r="L1193" s="66" t="s">
        <v>159</v>
      </c>
      <c r="M1193" s="67" t="s">
        <v>50</v>
      </c>
      <c r="N1193" s="65" t="s">
        <v>51</v>
      </c>
      <c r="O1193" s="68" t="s">
        <v>52</v>
      </c>
      <c r="P1193" s="69"/>
      <c r="Q1193" s="74"/>
      <c r="R1193" s="77"/>
      <c r="S1193" s="75"/>
      <c r="T1193" s="78"/>
      <c r="U1193" s="77"/>
      <c r="V1193" s="28">
        <v>1.780728404</v>
      </c>
      <c r="W1193" s="29">
        <v>38500</v>
      </c>
      <c r="X1193" s="26"/>
      <c r="Y1193" s="46"/>
      <c r="Z1193" s="25"/>
      <c r="AA1193" s="43"/>
      <c r="AB1193" s="91">
        <f t="shared" si="36"/>
        <v>3208.33333333333</v>
      </c>
      <c r="AC1193" s="38">
        <f t="shared" si="37"/>
        <v>2245.83333333333</v>
      </c>
    </row>
    <row r="1194" ht="15" customHeight="1" spans="1:29">
      <c r="A1194" s="15">
        <v>1189</v>
      </c>
      <c r="B1194" s="15" t="s">
        <v>292</v>
      </c>
      <c r="C1194" s="15" t="s">
        <v>2409</v>
      </c>
      <c r="D1194" s="22" t="s">
        <v>2464</v>
      </c>
      <c r="E1194" s="22" t="s">
        <v>2465</v>
      </c>
      <c r="F1194" s="22" t="s">
        <v>57</v>
      </c>
      <c r="G1194" s="22" t="s">
        <v>420</v>
      </c>
      <c r="H1194" s="22" t="s">
        <v>10</v>
      </c>
      <c r="I1194" s="30">
        <v>59.3515639199312</v>
      </c>
      <c r="J1194" s="30">
        <v>59.25</v>
      </c>
      <c r="K1194" s="22" t="s">
        <v>48</v>
      </c>
      <c r="L1194" s="66" t="s">
        <v>159</v>
      </c>
      <c r="M1194" s="67" t="s">
        <v>50</v>
      </c>
      <c r="N1194" s="65" t="s">
        <v>51</v>
      </c>
      <c r="O1194" s="68" t="s">
        <v>52</v>
      </c>
      <c r="P1194" s="69"/>
      <c r="Q1194" s="74"/>
      <c r="R1194" s="77"/>
      <c r="S1194" s="75"/>
      <c r="T1194" s="78"/>
      <c r="U1194" s="77"/>
      <c r="V1194" s="28">
        <v>1.780728404</v>
      </c>
      <c r="W1194" s="29">
        <v>38500</v>
      </c>
      <c r="X1194" s="26"/>
      <c r="Y1194" s="46"/>
      <c r="Z1194" s="25"/>
      <c r="AA1194" s="43"/>
      <c r="AB1194" s="91">
        <f t="shared" si="36"/>
        <v>3208.33333333333</v>
      </c>
      <c r="AC1194" s="38">
        <f t="shared" si="37"/>
        <v>2245.83333333333</v>
      </c>
    </row>
    <row r="1195" ht="15" customHeight="1" spans="1:29">
      <c r="A1195" s="15">
        <v>1190</v>
      </c>
      <c r="B1195" s="15" t="s">
        <v>292</v>
      </c>
      <c r="C1195" s="15" t="s">
        <v>2409</v>
      </c>
      <c r="D1195" s="22" t="s">
        <v>2466</v>
      </c>
      <c r="E1195" s="22" t="s">
        <v>2467</v>
      </c>
      <c r="F1195" s="22" t="s">
        <v>57</v>
      </c>
      <c r="G1195" s="22" t="s">
        <v>420</v>
      </c>
      <c r="H1195" s="22" t="s">
        <v>10</v>
      </c>
      <c r="I1195" s="30">
        <v>59.3515639199312</v>
      </c>
      <c r="J1195" s="30">
        <v>59.25</v>
      </c>
      <c r="K1195" s="22" t="s">
        <v>48</v>
      </c>
      <c r="L1195" s="66" t="s">
        <v>159</v>
      </c>
      <c r="M1195" s="67" t="s">
        <v>50</v>
      </c>
      <c r="N1195" s="65" t="s">
        <v>51</v>
      </c>
      <c r="O1195" s="68" t="s">
        <v>52</v>
      </c>
      <c r="P1195" s="69"/>
      <c r="Q1195" s="74"/>
      <c r="R1195" s="77"/>
      <c r="S1195" s="75"/>
      <c r="T1195" s="78"/>
      <c r="U1195" s="77"/>
      <c r="V1195" s="28">
        <v>1.780728404</v>
      </c>
      <c r="W1195" s="29">
        <v>38500</v>
      </c>
      <c r="X1195" s="26"/>
      <c r="Y1195" s="46"/>
      <c r="Z1195" s="25"/>
      <c r="AA1195" s="43"/>
      <c r="AB1195" s="91">
        <f t="shared" si="36"/>
        <v>3208.33333333333</v>
      </c>
      <c r="AC1195" s="38">
        <f t="shared" si="37"/>
        <v>2245.83333333333</v>
      </c>
    </row>
    <row r="1196" ht="15" customHeight="1" spans="1:32">
      <c r="A1196" s="15">
        <v>1191</v>
      </c>
      <c r="B1196" s="15" t="s">
        <v>292</v>
      </c>
      <c r="C1196" s="15" t="s">
        <v>2409</v>
      </c>
      <c r="D1196" s="22" t="s">
        <v>2468</v>
      </c>
      <c r="E1196" s="22" t="s">
        <v>2469</v>
      </c>
      <c r="F1196" s="22" t="s">
        <v>71</v>
      </c>
      <c r="G1196" s="22" t="s">
        <v>429</v>
      </c>
      <c r="H1196" s="22" t="s">
        <v>38</v>
      </c>
      <c r="I1196" s="30">
        <v>49.8598606164804</v>
      </c>
      <c r="J1196" s="30">
        <v>49.77</v>
      </c>
      <c r="K1196" s="22" t="s">
        <v>48</v>
      </c>
      <c r="L1196" s="66" t="s">
        <v>159</v>
      </c>
      <c r="M1196" s="67" t="s">
        <v>50</v>
      </c>
      <c r="N1196" s="65" t="s">
        <v>51</v>
      </c>
      <c r="O1196" s="68" t="s">
        <v>52</v>
      </c>
      <c r="P1196" s="69"/>
      <c r="Q1196" s="74"/>
      <c r="R1196" s="77"/>
      <c r="S1196" s="75"/>
      <c r="T1196" s="78"/>
      <c r="U1196" s="77"/>
      <c r="V1196" s="28">
        <v>1.7264505094928</v>
      </c>
      <c r="W1196" s="29">
        <v>31400</v>
      </c>
      <c r="X1196" s="26"/>
      <c r="Y1196" s="46"/>
      <c r="Z1196" s="25"/>
      <c r="AA1196" s="43"/>
      <c r="AB1196" s="91">
        <f t="shared" si="36"/>
        <v>2616.66666666667</v>
      </c>
      <c r="AC1196" s="38">
        <f t="shared" si="37"/>
        <v>1831.66666666667</v>
      </c>
      <c r="AE1196" s="1"/>
      <c r="AF1196" s="1"/>
    </row>
    <row r="1197" ht="15" customHeight="1" spans="1:29">
      <c r="A1197" s="15">
        <v>1192</v>
      </c>
      <c r="B1197" s="15" t="s">
        <v>292</v>
      </c>
      <c r="C1197" s="15" t="s">
        <v>2409</v>
      </c>
      <c r="D1197" s="22" t="s">
        <v>2470</v>
      </c>
      <c r="E1197" s="22" t="s">
        <v>2471</v>
      </c>
      <c r="F1197" s="22" t="s">
        <v>46</v>
      </c>
      <c r="G1197" s="22" t="s">
        <v>417</v>
      </c>
      <c r="H1197" s="22" t="s">
        <v>10</v>
      </c>
      <c r="I1197" s="30">
        <v>59.8488837037947</v>
      </c>
      <c r="J1197" s="30">
        <v>59.74</v>
      </c>
      <c r="K1197" s="22" t="s">
        <v>48</v>
      </c>
      <c r="L1197" s="66" t="s">
        <v>176</v>
      </c>
      <c r="M1197" s="67" t="s">
        <v>50</v>
      </c>
      <c r="N1197" s="65" t="s">
        <v>51</v>
      </c>
      <c r="O1197" s="68" t="s">
        <v>52</v>
      </c>
      <c r="P1197" s="69"/>
      <c r="Q1197" s="74"/>
      <c r="R1197" s="77"/>
      <c r="S1197" s="75"/>
      <c r="T1197" s="78"/>
      <c r="U1197" s="77"/>
      <c r="V1197" s="28">
        <v>1.8154515288</v>
      </c>
      <c r="W1197" s="29">
        <v>39600</v>
      </c>
      <c r="X1197" s="26"/>
      <c r="Y1197" s="46"/>
      <c r="Z1197" s="25"/>
      <c r="AA1197" s="43"/>
      <c r="AB1197" s="91">
        <f t="shared" si="36"/>
        <v>3300</v>
      </c>
      <c r="AC1197" s="38">
        <f t="shared" si="37"/>
        <v>2310</v>
      </c>
    </row>
    <row r="1198" ht="15" customHeight="1" spans="1:29">
      <c r="A1198" s="15">
        <v>1193</v>
      </c>
      <c r="B1198" s="15" t="s">
        <v>292</v>
      </c>
      <c r="C1198" s="15" t="s">
        <v>2409</v>
      </c>
      <c r="D1198" s="22" t="s">
        <v>2472</v>
      </c>
      <c r="E1198" s="22" t="s">
        <v>2473</v>
      </c>
      <c r="F1198" s="22" t="s">
        <v>57</v>
      </c>
      <c r="G1198" s="22" t="s">
        <v>420</v>
      </c>
      <c r="H1198" s="22" t="s">
        <v>10</v>
      </c>
      <c r="I1198" s="30">
        <v>59.3515639199312</v>
      </c>
      <c r="J1198" s="30">
        <v>59.25</v>
      </c>
      <c r="K1198" s="22" t="s">
        <v>48</v>
      </c>
      <c r="L1198" s="66" t="s">
        <v>176</v>
      </c>
      <c r="M1198" s="67" t="s">
        <v>50</v>
      </c>
      <c r="N1198" s="65" t="s">
        <v>51</v>
      </c>
      <c r="O1198" s="68" t="s">
        <v>52</v>
      </c>
      <c r="P1198" s="69"/>
      <c r="Q1198" s="74"/>
      <c r="R1198" s="77"/>
      <c r="S1198" s="75"/>
      <c r="T1198" s="78"/>
      <c r="U1198" s="77"/>
      <c r="V1198" s="28">
        <v>1.780728404</v>
      </c>
      <c r="W1198" s="29">
        <v>38500</v>
      </c>
      <c r="X1198" s="26"/>
      <c r="Y1198" s="46"/>
      <c r="Z1198" s="25"/>
      <c r="AA1198" s="43"/>
      <c r="AB1198" s="91">
        <f t="shared" si="36"/>
        <v>3208.33333333333</v>
      </c>
      <c r="AC1198" s="38">
        <f t="shared" si="37"/>
        <v>2245.83333333333</v>
      </c>
    </row>
    <row r="1199" ht="15" customHeight="1" spans="1:29">
      <c r="A1199" s="15">
        <v>1194</v>
      </c>
      <c r="B1199" s="15" t="s">
        <v>292</v>
      </c>
      <c r="C1199" s="15" t="s">
        <v>2409</v>
      </c>
      <c r="D1199" s="22" t="s">
        <v>2474</v>
      </c>
      <c r="E1199" s="22" t="s">
        <v>2475</v>
      </c>
      <c r="F1199" s="22" t="s">
        <v>57</v>
      </c>
      <c r="G1199" s="22" t="s">
        <v>420</v>
      </c>
      <c r="H1199" s="22" t="s">
        <v>10</v>
      </c>
      <c r="I1199" s="30">
        <v>59.3515639199312</v>
      </c>
      <c r="J1199" s="30">
        <v>59.25</v>
      </c>
      <c r="K1199" s="22" t="s">
        <v>48</v>
      </c>
      <c r="L1199" s="66" t="s">
        <v>176</v>
      </c>
      <c r="M1199" s="67" t="s">
        <v>50</v>
      </c>
      <c r="N1199" s="65" t="s">
        <v>51</v>
      </c>
      <c r="O1199" s="68" t="s">
        <v>52</v>
      </c>
      <c r="P1199" s="69"/>
      <c r="Q1199" s="74"/>
      <c r="R1199" s="77"/>
      <c r="S1199" s="75"/>
      <c r="T1199" s="78"/>
      <c r="U1199" s="77"/>
      <c r="V1199" s="28">
        <v>1.780728404</v>
      </c>
      <c r="W1199" s="29">
        <v>38500</v>
      </c>
      <c r="X1199" s="26"/>
      <c r="Y1199" s="46"/>
      <c r="Z1199" s="25"/>
      <c r="AA1199" s="43"/>
      <c r="AB1199" s="91">
        <f t="shared" si="36"/>
        <v>3208.33333333333</v>
      </c>
      <c r="AC1199" s="38">
        <f t="shared" si="37"/>
        <v>2245.83333333333</v>
      </c>
    </row>
    <row r="1200" ht="15" customHeight="1" spans="1:29">
      <c r="A1200" s="15">
        <v>1195</v>
      </c>
      <c r="B1200" s="15" t="s">
        <v>292</v>
      </c>
      <c r="C1200" s="15" t="s">
        <v>2409</v>
      </c>
      <c r="D1200" s="22" t="s">
        <v>2476</v>
      </c>
      <c r="E1200" s="22" t="s">
        <v>2477</v>
      </c>
      <c r="F1200" s="22" t="s">
        <v>57</v>
      </c>
      <c r="G1200" s="22" t="s">
        <v>420</v>
      </c>
      <c r="H1200" s="22" t="s">
        <v>10</v>
      </c>
      <c r="I1200" s="30">
        <v>59.3515639199312</v>
      </c>
      <c r="J1200" s="30">
        <v>59.25</v>
      </c>
      <c r="K1200" s="22" t="s">
        <v>48</v>
      </c>
      <c r="L1200" s="66" t="s">
        <v>176</v>
      </c>
      <c r="M1200" s="67" t="s">
        <v>50</v>
      </c>
      <c r="N1200" s="65" t="s">
        <v>51</v>
      </c>
      <c r="O1200" s="68" t="s">
        <v>52</v>
      </c>
      <c r="P1200" s="69"/>
      <c r="Q1200" s="74"/>
      <c r="R1200" s="77"/>
      <c r="S1200" s="75"/>
      <c r="T1200" s="78"/>
      <c r="U1200" s="77"/>
      <c r="V1200" s="28">
        <v>1.780728404</v>
      </c>
      <c r="W1200" s="29">
        <v>38500</v>
      </c>
      <c r="X1200" s="26"/>
      <c r="Y1200" s="46"/>
      <c r="Z1200" s="25"/>
      <c r="AA1200" s="43"/>
      <c r="AB1200" s="91">
        <f t="shared" si="36"/>
        <v>3208.33333333333</v>
      </c>
      <c r="AC1200" s="38">
        <f t="shared" si="37"/>
        <v>2245.83333333333</v>
      </c>
    </row>
    <row r="1201" ht="15" customHeight="1" spans="1:29">
      <c r="A1201" s="15">
        <v>1196</v>
      </c>
      <c r="B1201" s="15" t="s">
        <v>292</v>
      </c>
      <c r="C1201" s="15" t="s">
        <v>2409</v>
      </c>
      <c r="D1201" s="22" t="s">
        <v>2478</v>
      </c>
      <c r="E1201" s="22" t="s">
        <v>2479</v>
      </c>
      <c r="F1201" s="22" t="s">
        <v>57</v>
      </c>
      <c r="G1201" s="22" t="s">
        <v>420</v>
      </c>
      <c r="H1201" s="22" t="s">
        <v>10</v>
      </c>
      <c r="I1201" s="30">
        <v>59.3515639199312</v>
      </c>
      <c r="J1201" s="30">
        <v>59.25</v>
      </c>
      <c r="K1201" s="22" t="s">
        <v>48</v>
      </c>
      <c r="L1201" s="66" t="s">
        <v>176</v>
      </c>
      <c r="M1201" s="67" t="s">
        <v>50</v>
      </c>
      <c r="N1201" s="65" t="s">
        <v>51</v>
      </c>
      <c r="O1201" s="68" t="s">
        <v>52</v>
      </c>
      <c r="P1201" s="69"/>
      <c r="Q1201" s="74"/>
      <c r="R1201" s="77"/>
      <c r="S1201" s="75"/>
      <c r="T1201" s="78"/>
      <c r="U1201" s="77"/>
      <c r="V1201" s="28">
        <v>1.780728404</v>
      </c>
      <c r="W1201" s="29">
        <v>38500</v>
      </c>
      <c r="X1201" s="26"/>
      <c r="Y1201" s="46"/>
      <c r="Z1201" s="25"/>
      <c r="AA1201" s="43"/>
      <c r="AB1201" s="91">
        <f t="shared" si="36"/>
        <v>3208.33333333333</v>
      </c>
      <c r="AC1201" s="38">
        <f t="shared" si="37"/>
        <v>2245.83333333333</v>
      </c>
    </row>
    <row r="1202" ht="15" customHeight="1" spans="1:32">
      <c r="A1202" s="15">
        <v>1197</v>
      </c>
      <c r="B1202" s="15" t="s">
        <v>292</v>
      </c>
      <c r="C1202" s="15" t="s">
        <v>2409</v>
      </c>
      <c r="D1202" s="22" t="s">
        <v>2480</v>
      </c>
      <c r="E1202" s="22" t="s">
        <v>2481</v>
      </c>
      <c r="F1202" s="22" t="s">
        <v>71</v>
      </c>
      <c r="G1202" s="22" t="s">
        <v>429</v>
      </c>
      <c r="H1202" s="22" t="s">
        <v>38</v>
      </c>
      <c r="I1202" s="30">
        <v>49.8598606164804</v>
      </c>
      <c r="J1202" s="30">
        <v>49.77</v>
      </c>
      <c r="K1202" s="22" t="s">
        <v>48</v>
      </c>
      <c r="L1202" s="66" t="s">
        <v>176</v>
      </c>
      <c r="M1202" s="67" t="s">
        <v>50</v>
      </c>
      <c r="N1202" s="65" t="s">
        <v>51</v>
      </c>
      <c r="O1202" s="68" t="s">
        <v>52</v>
      </c>
      <c r="P1202" s="69"/>
      <c r="Q1202" s="74"/>
      <c r="R1202" s="77"/>
      <c r="S1202" s="75"/>
      <c r="T1202" s="78"/>
      <c r="U1202" s="77"/>
      <c r="V1202" s="28">
        <v>1.7264505094928</v>
      </c>
      <c r="W1202" s="29">
        <v>31400</v>
      </c>
      <c r="X1202" s="26"/>
      <c r="Y1202" s="46"/>
      <c r="Z1202" s="25"/>
      <c r="AA1202" s="43"/>
      <c r="AB1202" s="91">
        <f t="shared" si="36"/>
        <v>2616.66666666667</v>
      </c>
      <c r="AC1202" s="38">
        <f t="shared" si="37"/>
        <v>1831.66666666667</v>
      </c>
      <c r="AE1202" s="1"/>
      <c r="AF1202" s="1"/>
    </row>
    <row r="1203" ht="15" customHeight="1" spans="1:29">
      <c r="A1203" s="15">
        <v>1198</v>
      </c>
      <c r="B1203" s="15" t="s">
        <v>292</v>
      </c>
      <c r="C1203" s="15" t="s">
        <v>2409</v>
      </c>
      <c r="D1203" s="22" t="s">
        <v>2482</v>
      </c>
      <c r="E1203" s="22" t="s">
        <v>2483</v>
      </c>
      <c r="F1203" s="22" t="s">
        <v>46</v>
      </c>
      <c r="G1203" s="22" t="s">
        <v>417</v>
      </c>
      <c r="H1203" s="22" t="s">
        <v>10</v>
      </c>
      <c r="I1203" s="30">
        <v>59.8488837037947</v>
      </c>
      <c r="J1203" s="30">
        <v>59.74</v>
      </c>
      <c r="K1203" s="22" t="s">
        <v>48</v>
      </c>
      <c r="L1203" s="66" t="s">
        <v>193</v>
      </c>
      <c r="M1203" s="67" t="s">
        <v>50</v>
      </c>
      <c r="N1203" s="65" t="s">
        <v>51</v>
      </c>
      <c r="O1203" s="68" t="s">
        <v>52</v>
      </c>
      <c r="P1203" s="69"/>
      <c r="Q1203" s="74"/>
      <c r="R1203" s="77"/>
      <c r="S1203" s="75"/>
      <c r="T1203" s="78"/>
      <c r="U1203" s="77"/>
      <c r="V1203" s="28">
        <v>1.851760559376</v>
      </c>
      <c r="W1203" s="29">
        <v>40400</v>
      </c>
      <c r="X1203" s="26"/>
      <c r="Y1203" s="46"/>
      <c r="Z1203" s="25"/>
      <c r="AA1203" s="43"/>
      <c r="AB1203" s="91">
        <f t="shared" si="36"/>
        <v>3366.66666666667</v>
      </c>
      <c r="AC1203" s="38">
        <f t="shared" si="37"/>
        <v>2356.66666666667</v>
      </c>
    </row>
    <row r="1204" ht="15" customHeight="1" spans="1:29">
      <c r="A1204" s="15">
        <v>1199</v>
      </c>
      <c r="B1204" s="15" t="s">
        <v>292</v>
      </c>
      <c r="C1204" s="15" t="s">
        <v>2409</v>
      </c>
      <c r="D1204" s="22" t="s">
        <v>2484</v>
      </c>
      <c r="E1204" s="22" t="s">
        <v>2485</v>
      </c>
      <c r="F1204" s="22" t="s">
        <v>57</v>
      </c>
      <c r="G1204" s="22" t="s">
        <v>420</v>
      </c>
      <c r="H1204" s="22" t="s">
        <v>10</v>
      </c>
      <c r="I1204" s="30">
        <v>59.3515639199312</v>
      </c>
      <c r="J1204" s="30">
        <v>59.25</v>
      </c>
      <c r="K1204" s="22" t="s">
        <v>48</v>
      </c>
      <c r="L1204" s="66" t="s">
        <v>193</v>
      </c>
      <c r="M1204" s="67" t="s">
        <v>50</v>
      </c>
      <c r="N1204" s="65" t="s">
        <v>51</v>
      </c>
      <c r="O1204" s="68" t="s">
        <v>52</v>
      </c>
      <c r="P1204" s="69"/>
      <c r="Q1204" s="74"/>
      <c r="R1204" s="77"/>
      <c r="S1204" s="75"/>
      <c r="T1204" s="78"/>
      <c r="U1204" s="77"/>
      <c r="V1204" s="28">
        <v>1.81634297208</v>
      </c>
      <c r="W1204" s="29">
        <v>39300</v>
      </c>
      <c r="X1204" s="26"/>
      <c r="Y1204" s="46"/>
      <c r="Z1204" s="25"/>
      <c r="AA1204" s="43"/>
      <c r="AB1204" s="91">
        <f t="shared" si="36"/>
        <v>3275</v>
      </c>
      <c r="AC1204" s="38">
        <f t="shared" si="37"/>
        <v>2292.5</v>
      </c>
    </row>
    <row r="1205" ht="15" customHeight="1" spans="1:29">
      <c r="A1205" s="15">
        <v>1200</v>
      </c>
      <c r="B1205" s="15" t="s">
        <v>292</v>
      </c>
      <c r="C1205" s="15" t="s">
        <v>2409</v>
      </c>
      <c r="D1205" s="22" t="s">
        <v>2486</v>
      </c>
      <c r="E1205" s="22" t="s">
        <v>2487</v>
      </c>
      <c r="F1205" s="22" t="s">
        <v>57</v>
      </c>
      <c r="G1205" s="22" t="s">
        <v>420</v>
      </c>
      <c r="H1205" s="22" t="s">
        <v>10</v>
      </c>
      <c r="I1205" s="30">
        <v>59.3515639199312</v>
      </c>
      <c r="J1205" s="30">
        <v>59.25</v>
      </c>
      <c r="K1205" s="22" t="s">
        <v>48</v>
      </c>
      <c r="L1205" s="66" t="s">
        <v>193</v>
      </c>
      <c r="M1205" s="67" t="s">
        <v>50</v>
      </c>
      <c r="N1205" s="65" t="s">
        <v>51</v>
      </c>
      <c r="O1205" s="68" t="s">
        <v>52</v>
      </c>
      <c r="P1205" s="69"/>
      <c r="Q1205" s="74"/>
      <c r="R1205" s="77"/>
      <c r="S1205" s="75"/>
      <c r="T1205" s="78"/>
      <c r="U1205" s="77"/>
      <c r="V1205" s="28">
        <v>1.81634297208</v>
      </c>
      <c r="W1205" s="29">
        <v>39300</v>
      </c>
      <c r="X1205" s="26"/>
      <c r="Y1205" s="46"/>
      <c r="Z1205" s="25"/>
      <c r="AA1205" s="43"/>
      <c r="AB1205" s="91">
        <f t="shared" si="36"/>
        <v>3275</v>
      </c>
      <c r="AC1205" s="38">
        <f t="shared" si="37"/>
        <v>2292.5</v>
      </c>
    </row>
    <row r="1206" ht="15" customHeight="1" spans="1:29">
      <c r="A1206" s="15">
        <v>1201</v>
      </c>
      <c r="B1206" s="15" t="s">
        <v>292</v>
      </c>
      <c r="C1206" s="15" t="s">
        <v>2409</v>
      </c>
      <c r="D1206" s="22" t="s">
        <v>2488</v>
      </c>
      <c r="E1206" s="22" t="s">
        <v>2489</v>
      </c>
      <c r="F1206" s="22" t="s">
        <v>57</v>
      </c>
      <c r="G1206" s="22" t="s">
        <v>420</v>
      </c>
      <c r="H1206" s="22" t="s">
        <v>10</v>
      </c>
      <c r="I1206" s="30">
        <v>59.3515639199312</v>
      </c>
      <c r="J1206" s="30">
        <v>59.25</v>
      </c>
      <c r="K1206" s="22" t="s">
        <v>48</v>
      </c>
      <c r="L1206" s="66" t="s">
        <v>193</v>
      </c>
      <c r="M1206" s="67" t="s">
        <v>50</v>
      </c>
      <c r="N1206" s="65" t="s">
        <v>51</v>
      </c>
      <c r="O1206" s="68" t="s">
        <v>52</v>
      </c>
      <c r="P1206" s="69"/>
      <c r="Q1206" s="74"/>
      <c r="R1206" s="77"/>
      <c r="S1206" s="75"/>
      <c r="T1206" s="78"/>
      <c r="U1206" s="77"/>
      <c r="V1206" s="28">
        <v>1.81634297208</v>
      </c>
      <c r="W1206" s="29">
        <v>39300</v>
      </c>
      <c r="X1206" s="26"/>
      <c r="Y1206" s="46"/>
      <c r="Z1206" s="25"/>
      <c r="AA1206" s="43"/>
      <c r="AB1206" s="91">
        <f t="shared" si="36"/>
        <v>3275</v>
      </c>
      <c r="AC1206" s="38">
        <f t="shared" si="37"/>
        <v>2292.5</v>
      </c>
    </row>
    <row r="1207" ht="15" customHeight="1" spans="1:29">
      <c r="A1207" s="15">
        <v>1202</v>
      </c>
      <c r="B1207" s="15" t="s">
        <v>292</v>
      </c>
      <c r="C1207" s="15" t="s">
        <v>2409</v>
      </c>
      <c r="D1207" s="22" t="s">
        <v>2490</v>
      </c>
      <c r="E1207" s="22" t="s">
        <v>2491</v>
      </c>
      <c r="F1207" s="22" t="s">
        <v>57</v>
      </c>
      <c r="G1207" s="22" t="s">
        <v>420</v>
      </c>
      <c r="H1207" s="22" t="s">
        <v>10</v>
      </c>
      <c r="I1207" s="30">
        <v>59.3515639199312</v>
      </c>
      <c r="J1207" s="30">
        <v>59.25</v>
      </c>
      <c r="K1207" s="22" t="s">
        <v>48</v>
      </c>
      <c r="L1207" s="66" t="s">
        <v>193</v>
      </c>
      <c r="M1207" s="67" t="s">
        <v>50</v>
      </c>
      <c r="N1207" s="65" t="s">
        <v>51</v>
      </c>
      <c r="O1207" s="68" t="s">
        <v>52</v>
      </c>
      <c r="P1207" s="69"/>
      <c r="Q1207" s="74"/>
      <c r="R1207" s="77"/>
      <c r="S1207" s="75"/>
      <c r="T1207" s="78"/>
      <c r="U1207" s="77"/>
      <c r="V1207" s="28">
        <v>1.81634297208</v>
      </c>
      <c r="W1207" s="29">
        <v>39300</v>
      </c>
      <c r="X1207" s="26"/>
      <c r="Y1207" s="46"/>
      <c r="Z1207" s="25"/>
      <c r="AA1207" s="43"/>
      <c r="AB1207" s="91">
        <f t="shared" si="36"/>
        <v>3275</v>
      </c>
      <c r="AC1207" s="38">
        <f t="shared" si="37"/>
        <v>2292.5</v>
      </c>
    </row>
    <row r="1208" ht="15" customHeight="1" spans="1:32">
      <c r="A1208" s="15">
        <v>1203</v>
      </c>
      <c r="B1208" s="15" t="s">
        <v>292</v>
      </c>
      <c r="C1208" s="15" t="s">
        <v>2409</v>
      </c>
      <c r="D1208" s="22" t="s">
        <v>2492</v>
      </c>
      <c r="E1208" s="22" t="s">
        <v>2493</v>
      </c>
      <c r="F1208" s="22" t="s">
        <v>71</v>
      </c>
      <c r="G1208" s="22" t="s">
        <v>429</v>
      </c>
      <c r="H1208" s="22" t="s">
        <v>38</v>
      </c>
      <c r="I1208" s="30">
        <v>49.8598606164804</v>
      </c>
      <c r="J1208" s="30">
        <v>49.77</v>
      </c>
      <c r="K1208" s="22" t="s">
        <v>48</v>
      </c>
      <c r="L1208" s="66" t="s">
        <v>193</v>
      </c>
      <c r="M1208" s="67" t="s">
        <v>50</v>
      </c>
      <c r="N1208" s="65" t="s">
        <v>51</v>
      </c>
      <c r="O1208" s="68" t="s">
        <v>52</v>
      </c>
      <c r="P1208" s="69"/>
      <c r="Q1208" s="74"/>
      <c r="R1208" s="77"/>
      <c r="S1208" s="75"/>
      <c r="T1208" s="78"/>
      <c r="U1208" s="77"/>
      <c r="V1208" s="28">
        <v>1.76097951968266</v>
      </c>
      <c r="W1208" s="29">
        <v>32000</v>
      </c>
      <c r="X1208" s="26"/>
      <c r="Y1208" s="46"/>
      <c r="Z1208" s="25"/>
      <c r="AA1208" s="43"/>
      <c r="AB1208" s="91">
        <f t="shared" si="36"/>
        <v>2666.66666666667</v>
      </c>
      <c r="AC1208" s="38">
        <f t="shared" si="37"/>
        <v>1866.66666666667</v>
      </c>
      <c r="AE1208" s="1"/>
      <c r="AF1208" s="1"/>
    </row>
    <row r="1209" ht="15" customHeight="1" spans="1:29">
      <c r="A1209" s="15">
        <v>1204</v>
      </c>
      <c r="B1209" s="15" t="s">
        <v>292</v>
      </c>
      <c r="C1209" s="15" t="s">
        <v>2409</v>
      </c>
      <c r="D1209" s="22" t="s">
        <v>2494</v>
      </c>
      <c r="E1209" s="22" t="s">
        <v>2495</v>
      </c>
      <c r="F1209" s="22" t="s">
        <v>46</v>
      </c>
      <c r="G1209" s="22" t="s">
        <v>417</v>
      </c>
      <c r="H1209" s="22" t="s">
        <v>10</v>
      </c>
      <c r="I1209" s="30">
        <v>59.8488837037947</v>
      </c>
      <c r="J1209" s="30">
        <v>59.74</v>
      </c>
      <c r="K1209" s="22" t="s">
        <v>48</v>
      </c>
      <c r="L1209" s="66" t="s">
        <v>210</v>
      </c>
      <c r="M1209" s="67" t="s">
        <v>50</v>
      </c>
      <c r="N1209" s="65" t="s">
        <v>51</v>
      </c>
      <c r="O1209" s="68" t="s">
        <v>52</v>
      </c>
      <c r="P1209" s="69"/>
      <c r="Q1209" s="74"/>
      <c r="R1209" s="77"/>
      <c r="S1209" s="75"/>
      <c r="T1209" s="78"/>
      <c r="U1209" s="77"/>
      <c r="V1209" s="28">
        <v>1.851760559376</v>
      </c>
      <c r="W1209" s="29">
        <v>40400</v>
      </c>
      <c r="X1209" s="26"/>
      <c r="Y1209" s="46"/>
      <c r="Z1209" s="25"/>
      <c r="AA1209" s="43"/>
      <c r="AB1209" s="91">
        <f t="shared" si="36"/>
        <v>3366.66666666667</v>
      </c>
      <c r="AC1209" s="38">
        <f t="shared" si="37"/>
        <v>2356.66666666667</v>
      </c>
    </row>
    <row r="1210" ht="15" customHeight="1" spans="1:29">
      <c r="A1210" s="15">
        <v>1205</v>
      </c>
      <c r="B1210" s="15" t="s">
        <v>292</v>
      </c>
      <c r="C1210" s="15" t="s">
        <v>2409</v>
      </c>
      <c r="D1210" s="22" t="s">
        <v>2496</v>
      </c>
      <c r="E1210" s="22" t="s">
        <v>2497</v>
      </c>
      <c r="F1210" s="22" t="s">
        <v>57</v>
      </c>
      <c r="G1210" s="22" t="s">
        <v>420</v>
      </c>
      <c r="H1210" s="22" t="s">
        <v>10</v>
      </c>
      <c r="I1210" s="30">
        <v>59.3515639199312</v>
      </c>
      <c r="J1210" s="30">
        <v>59.25</v>
      </c>
      <c r="K1210" s="22" t="s">
        <v>48</v>
      </c>
      <c r="L1210" s="66" t="s">
        <v>210</v>
      </c>
      <c r="M1210" s="67" t="s">
        <v>50</v>
      </c>
      <c r="N1210" s="65" t="s">
        <v>51</v>
      </c>
      <c r="O1210" s="68" t="s">
        <v>52</v>
      </c>
      <c r="P1210" s="69"/>
      <c r="Q1210" s="74"/>
      <c r="R1210" s="77"/>
      <c r="S1210" s="75"/>
      <c r="T1210" s="78"/>
      <c r="U1210" s="77"/>
      <c r="V1210" s="28">
        <v>1.81634297208</v>
      </c>
      <c r="W1210" s="29">
        <v>39300</v>
      </c>
      <c r="X1210" s="26"/>
      <c r="Y1210" s="46"/>
      <c r="Z1210" s="25"/>
      <c r="AA1210" s="43"/>
      <c r="AB1210" s="91">
        <f t="shared" si="36"/>
        <v>3275</v>
      </c>
      <c r="AC1210" s="38">
        <f t="shared" si="37"/>
        <v>2292.5</v>
      </c>
    </row>
    <row r="1211" ht="15" customHeight="1" spans="1:29">
      <c r="A1211" s="15">
        <v>1206</v>
      </c>
      <c r="B1211" s="15" t="s">
        <v>292</v>
      </c>
      <c r="C1211" s="15" t="s">
        <v>2409</v>
      </c>
      <c r="D1211" s="22" t="s">
        <v>2498</v>
      </c>
      <c r="E1211" s="22" t="s">
        <v>2499</v>
      </c>
      <c r="F1211" s="22" t="s">
        <v>57</v>
      </c>
      <c r="G1211" s="22" t="s">
        <v>420</v>
      </c>
      <c r="H1211" s="22" t="s">
        <v>10</v>
      </c>
      <c r="I1211" s="30">
        <v>59.3515639199312</v>
      </c>
      <c r="J1211" s="30">
        <v>59.25</v>
      </c>
      <c r="K1211" s="22" t="s">
        <v>48</v>
      </c>
      <c r="L1211" s="66" t="s">
        <v>210</v>
      </c>
      <c r="M1211" s="67" t="s">
        <v>50</v>
      </c>
      <c r="N1211" s="65" t="s">
        <v>51</v>
      </c>
      <c r="O1211" s="68" t="s">
        <v>52</v>
      </c>
      <c r="P1211" s="69"/>
      <c r="Q1211" s="74"/>
      <c r="R1211" s="77"/>
      <c r="S1211" s="75"/>
      <c r="T1211" s="78"/>
      <c r="U1211" s="77"/>
      <c r="V1211" s="28">
        <v>1.81634297208</v>
      </c>
      <c r="W1211" s="29">
        <v>39300</v>
      </c>
      <c r="X1211" s="26"/>
      <c r="Y1211" s="46"/>
      <c r="Z1211" s="25"/>
      <c r="AA1211" s="43"/>
      <c r="AB1211" s="91">
        <f t="shared" si="36"/>
        <v>3275</v>
      </c>
      <c r="AC1211" s="38">
        <f t="shared" si="37"/>
        <v>2292.5</v>
      </c>
    </row>
    <row r="1212" ht="15" customHeight="1" spans="1:29">
      <c r="A1212" s="15">
        <v>1207</v>
      </c>
      <c r="B1212" s="15" t="s">
        <v>292</v>
      </c>
      <c r="C1212" s="15" t="s">
        <v>2409</v>
      </c>
      <c r="D1212" s="22" t="s">
        <v>2500</v>
      </c>
      <c r="E1212" s="22" t="s">
        <v>2501</v>
      </c>
      <c r="F1212" s="22" t="s">
        <v>57</v>
      </c>
      <c r="G1212" s="22" t="s">
        <v>420</v>
      </c>
      <c r="H1212" s="22" t="s">
        <v>10</v>
      </c>
      <c r="I1212" s="30">
        <v>59.3515639199312</v>
      </c>
      <c r="J1212" s="30">
        <v>59.25</v>
      </c>
      <c r="K1212" s="22" t="s">
        <v>48</v>
      </c>
      <c r="L1212" s="66" t="s">
        <v>210</v>
      </c>
      <c r="M1212" s="67" t="s">
        <v>50</v>
      </c>
      <c r="N1212" s="65" t="s">
        <v>51</v>
      </c>
      <c r="O1212" s="68" t="s">
        <v>52</v>
      </c>
      <c r="P1212" s="69"/>
      <c r="Q1212" s="74"/>
      <c r="R1212" s="77"/>
      <c r="S1212" s="75"/>
      <c r="T1212" s="78"/>
      <c r="U1212" s="77"/>
      <c r="V1212" s="28">
        <v>1.81634297208</v>
      </c>
      <c r="W1212" s="29">
        <v>39300</v>
      </c>
      <c r="X1212" s="26"/>
      <c r="Y1212" s="46"/>
      <c r="Z1212" s="25"/>
      <c r="AA1212" s="43"/>
      <c r="AB1212" s="91">
        <f t="shared" si="36"/>
        <v>3275</v>
      </c>
      <c r="AC1212" s="38">
        <f t="shared" si="37"/>
        <v>2292.5</v>
      </c>
    </row>
    <row r="1213" ht="15" customHeight="1" spans="1:29">
      <c r="A1213" s="15">
        <v>1208</v>
      </c>
      <c r="B1213" s="15" t="s">
        <v>292</v>
      </c>
      <c r="C1213" s="15" t="s">
        <v>2409</v>
      </c>
      <c r="D1213" s="22" t="s">
        <v>2502</v>
      </c>
      <c r="E1213" s="22" t="s">
        <v>2503</v>
      </c>
      <c r="F1213" s="22" t="s">
        <v>57</v>
      </c>
      <c r="G1213" s="22" t="s">
        <v>420</v>
      </c>
      <c r="H1213" s="22" t="s">
        <v>10</v>
      </c>
      <c r="I1213" s="30">
        <v>59.3515639199312</v>
      </c>
      <c r="J1213" s="30">
        <v>59.25</v>
      </c>
      <c r="K1213" s="22" t="s">
        <v>48</v>
      </c>
      <c r="L1213" s="66" t="s">
        <v>210</v>
      </c>
      <c r="M1213" s="67" t="s">
        <v>50</v>
      </c>
      <c r="N1213" s="65" t="s">
        <v>51</v>
      </c>
      <c r="O1213" s="68" t="s">
        <v>52</v>
      </c>
      <c r="P1213" s="69"/>
      <c r="Q1213" s="74"/>
      <c r="R1213" s="77"/>
      <c r="S1213" s="75"/>
      <c r="T1213" s="78"/>
      <c r="U1213" s="77"/>
      <c r="V1213" s="28">
        <v>1.81634297208</v>
      </c>
      <c r="W1213" s="29">
        <v>39300</v>
      </c>
      <c r="X1213" s="26"/>
      <c r="Y1213" s="46"/>
      <c r="Z1213" s="25"/>
      <c r="AA1213" s="43"/>
      <c r="AB1213" s="91">
        <f t="shared" si="36"/>
        <v>3275</v>
      </c>
      <c r="AC1213" s="38">
        <f t="shared" si="37"/>
        <v>2292.5</v>
      </c>
    </row>
    <row r="1214" ht="15" customHeight="1" spans="1:32">
      <c r="A1214" s="15">
        <v>1209</v>
      </c>
      <c r="B1214" s="15" t="s">
        <v>292</v>
      </c>
      <c r="C1214" s="15" t="s">
        <v>2409</v>
      </c>
      <c r="D1214" s="22" t="s">
        <v>2504</v>
      </c>
      <c r="E1214" s="22" t="s">
        <v>2505</v>
      </c>
      <c r="F1214" s="22" t="s">
        <v>71</v>
      </c>
      <c r="G1214" s="22" t="s">
        <v>429</v>
      </c>
      <c r="H1214" s="22" t="s">
        <v>38</v>
      </c>
      <c r="I1214" s="30">
        <v>49.8598606164804</v>
      </c>
      <c r="J1214" s="30">
        <v>49.77</v>
      </c>
      <c r="K1214" s="22" t="s">
        <v>48</v>
      </c>
      <c r="L1214" s="66" t="s">
        <v>210</v>
      </c>
      <c r="M1214" s="67" t="s">
        <v>50</v>
      </c>
      <c r="N1214" s="65" t="s">
        <v>51</v>
      </c>
      <c r="O1214" s="68" t="s">
        <v>52</v>
      </c>
      <c r="P1214" s="69"/>
      <c r="Q1214" s="74"/>
      <c r="R1214" s="77"/>
      <c r="S1214" s="75"/>
      <c r="T1214" s="78"/>
      <c r="U1214" s="77"/>
      <c r="V1214" s="28">
        <v>1.76097951968266</v>
      </c>
      <c r="W1214" s="29">
        <v>32000</v>
      </c>
      <c r="X1214" s="26"/>
      <c r="Y1214" s="46"/>
      <c r="Z1214" s="25"/>
      <c r="AA1214" s="43"/>
      <c r="AB1214" s="91">
        <f t="shared" si="36"/>
        <v>2666.66666666667</v>
      </c>
      <c r="AC1214" s="38">
        <f t="shared" si="37"/>
        <v>1866.66666666667</v>
      </c>
      <c r="AE1214" s="1"/>
      <c r="AF1214" s="1"/>
    </row>
    <row r="1215" ht="15" customHeight="1" spans="1:29">
      <c r="A1215" s="15">
        <v>1210</v>
      </c>
      <c r="B1215" s="15" t="s">
        <v>292</v>
      </c>
      <c r="C1215" s="15" t="s">
        <v>2409</v>
      </c>
      <c r="D1215" s="22" t="s">
        <v>2506</v>
      </c>
      <c r="E1215" s="22" t="s">
        <v>2507</v>
      </c>
      <c r="F1215" s="22" t="s">
        <v>46</v>
      </c>
      <c r="G1215" s="22" t="s">
        <v>417</v>
      </c>
      <c r="H1215" s="22" t="s">
        <v>10</v>
      </c>
      <c r="I1215" s="30">
        <v>59.8488837037947</v>
      </c>
      <c r="J1215" s="30">
        <v>59.74</v>
      </c>
      <c r="K1215" s="22" t="s">
        <v>48</v>
      </c>
      <c r="L1215" s="66" t="s">
        <v>227</v>
      </c>
      <c r="M1215" s="67" t="s">
        <v>50</v>
      </c>
      <c r="N1215" s="65" t="s">
        <v>51</v>
      </c>
      <c r="O1215" s="68" t="s">
        <v>52</v>
      </c>
      <c r="P1215" s="69"/>
      <c r="Q1215" s="74"/>
      <c r="R1215" s="77"/>
      <c r="S1215" s="75"/>
      <c r="T1215" s="78"/>
      <c r="U1215" s="77"/>
      <c r="V1215" s="28">
        <v>1.851760559376</v>
      </c>
      <c r="W1215" s="29">
        <v>40400</v>
      </c>
      <c r="X1215" s="26"/>
      <c r="Y1215" s="46"/>
      <c r="Z1215" s="25"/>
      <c r="AA1215" s="43"/>
      <c r="AB1215" s="91">
        <f t="shared" si="36"/>
        <v>3366.66666666667</v>
      </c>
      <c r="AC1215" s="38">
        <f t="shared" si="37"/>
        <v>2356.66666666667</v>
      </c>
    </row>
    <row r="1216" ht="15" customHeight="1" spans="1:29">
      <c r="A1216" s="15">
        <v>1211</v>
      </c>
      <c r="B1216" s="15" t="s">
        <v>292</v>
      </c>
      <c r="C1216" s="15" t="s">
        <v>2409</v>
      </c>
      <c r="D1216" s="22" t="s">
        <v>2508</v>
      </c>
      <c r="E1216" s="22" t="s">
        <v>2509</v>
      </c>
      <c r="F1216" s="22" t="s">
        <v>57</v>
      </c>
      <c r="G1216" s="22" t="s">
        <v>420</v>
      </c>
      <c r="H1216" s="22" t="s">
        <v>10</v>
      </c>
      <c r="I1216" s="30">
        <v>59.3515639199312</v>
      </c>
      <c r="J1216" s="30">
        <v>59.25</v>
      </c>
      <c r="K1216" s="22" t="s">
        <v>48</v>
      </c>
      <c r="L1216" s="66" t="s">
        <v>227</v>
      </c>
      <c r="M1216" s="67" t="s">
        <v>50</v>
      </c>
      <c r="N1216" s="65" t="s">
        <v>51</v>
      </c>
      <c r="O1216" s="68" t="s">
        <v>52</v>
      </c>
      <c r="P1216" s="69"/>
      <c r="Q1216" s="74"/>
      <c r="R1216" s="77"/>
      <c r="S1216" s="75"/>
      <c r="T1216" s="78"/>
      <c r="U1216" s="77"/>
      <c r="V1216" s="28">
        <v>1.81634297208</v>
      </c>
      <c r="W1216" s="29">
        <v>39300</v>
      </c>
      <c r="X1216" s="26"/>
      <c r="Y1216" s="46"/>
      <c r="Z1216" s="25"/>
      <c r="AA1216" s="43"/>
      <c r="AB1216" s="91">
        <f t="shared" si="36"/>
        <v>3275</v>
      </c>
      <c r="AC1216" s="38">
        <f t="shared" si="37"/>
        <v>2292.5</v>
      </c>
    </row>
    <row r="1217" ht="15" customHeight="1" spans="1:29">
      <c r="A1217" s="15">
        <v>1212</v>
      </c>
      <c r="B1217" s="15" t="s">
        <v>292</v>
      </c>
      <c r="C1217" s="15" t="s">
        <v>2409</v>
      </c>
      <c r="D1217" s="22" t="s">
        <v>2510</v>
      </c>
      <c r="E1217" s="22" t="s">
        <v>2511</v>
      </c>
      <c r="F1217" s="22" t="s">
        <v>57</v>
      </c>
      <c r="G1217" s="22" t="s">
        <v>420</v>
      </c>
      <c r="H1217" s="22" t="s">
        <v>10</v>
      </c>
      <c r="I1217" s="30">
        <v>59.3515639199312</v>
      </c>
      <c r="J1217" s="30">
        <v>59.25</v>
      </c>
      <c r="K1217" s="22" t="s">
        <v>48</v>
      </c>
      <c r="L1217" s="66" t="s">
        <v>227</v>
      </c>
      <c r="M1217" s="67" t="s">
        <v>50</v>
      </c>
      <c r="N1217" s="65" t="s">
        <v>51</v>
      </c>
      <c r="O1217" s="68" t="s">
        <v>52</v>
      </c>
      <c r="P1217" s="69"/>
      <c r="Q1217" s="74"/>
      <c r="R1217" s="77"/>
      <c r="S1217" s="75"/>
      <c r="T1217" s="78"/>
      <c r="U1217" s="77"/>
      <c r="V1217" s="28">
        <v>1.81634297208</v>
      </c>
      <c r="W1217" s="29">
        <v>39300</v>
      </c>
      <c r="X1217" s="26"/>
      <c r="Y1217" s="46"/>
      <c r="Z1217" s="25"/>
      <c r="AA1217" s="43"/>
      <c r="AB1217" s="91">
        <f t="shared" si="36"/>
        <v>3275</v>
      </c>
      <c r="AC1217" s="38">
        <f t="shared" si="37"/>
        <v>2292.5</v>
      </c>
    </row>
    <row r="1218" ht="15" customHeight="1" spans="1:29">
      <c r="A1218" s="15">
        <v>1213</v>
      </c>
      <c r="B1218" s="15" t="s">
        <v>292</v>
      </c>
      <c r="C1218" s="15" t="s">
        <v>2409</v>
      </c>
      <c r="D1218" s="22" t="s">
        <v>2512</v>
      </c>
      <c r="E1218" s="22" t="s">
        <v>2513</v>
      </c>
      <c r="F1218" s="22" t="s">
        <v>57</v>
      </c>
      <c r="G1218" s="22" t="s">
        <v>420</v>
      </c>
      <c r="H1218" s="22" t="s">
        <v>10</v>
      </c>
      <c r="I1218" s="30">
        <v>59.3515639199312</v>
      </c>
      <c r="J1218" s="30">
        <v>59.25</v>
      </c>
      <c r="K1218" s="22" t="s">
        <v>48</v>
      </c>
      <c r="L1218" s="66" t="s">
        <v>227</v>
      </c>
      <c r="M1218" s="67" t="s">
        <v>50</v>
      </c>
      <c r="N1218" s="65" t="s">
        <v>51</v>
      </c>
      <c r="O1218" s="68" t="s">
        <v>52</v>
      </c>
      <c r="P1218" s="69"/>
      <c r="Q1218" s="74"/>
      <c r="R1218" s="77"/>
      <c r="S1218" s="75"/>
      <c r="T1218" s="78"/>
      <c r="U1218" s="77"/>
      <c r="V1218" s="28">
        <v>1.81634297208</v>
      </c>
      <c r="W1218" s="29">
        <v>39300</v>
      </c>
      <c r="X1218" s="26"/>
      <c r="Y1218" s="46"/>
      <c r="Z1218" s="25"/>
      <c r="AA1218" s="43"/>
      <c r="AB1218" s="91">
        <f t="shared" si="36"/>
        <v>3275</v>
      </c>
      <c r="AC1218" s="38">
        <f t="shared" si="37"/>
        <v>2292.5</v>
      </c>
    </row>
    <row r="1219" ht="15" customHeight="1" spans="1:29">
      <c r="A1219" s="15">
        <v>1214</v>
      </c>
      <c r="B1219" s="15" t="s">
        <v>292</v>
      </c>
      <c r="C1219" s="15" t="s">
        <v>2409</v>
      </c>
      <c r="D1219" s="22" t="s">
        <v>2514</v>
      </c>
      <c r="E1219" s="22" t="s">
        <v>2515</v>
      </c>
      <c r="F1219" s="22" t="s">
        <v>57</v>
      </c>
      <c r="G1219" s="22" t="s">
        <v>420</v>
      </c>
      <c r="H1219" s="22" t="s">
        <v>10</v>
      </c>
      <c r="I1219" s="30">
        <v>59.3515639199312</v>
      </c>
      <c r="J1219" s="30">
        <v>59.25</v>
      </c>
      <c r="K1219" s="22" t="s">
        <v>48</v>
      </c>
      <c r="L1219" s="66" t="s">
        <v>227</v>
      </c>
      <c r="M1219" s="67" t="s">
        <v>50</v>
      </c>
      <c r="N1219" s="65" t="s">
        <v>51</v>
      </c>
      <c r="O1219" s="68" t="s">
        <v>52</v>
      </c>
      <c r="P1219" s="69"/>
      <c r="Q1219" s="74"/>
      <c r="R1219" s="77"/>
      <c r="S1219" s="75"/>
      <c r="T1219" s="78"/>
      <c r="U1219" s="77"/>
      <c r="V1219" s="28">
        <v>1.81634297208</v>
      </c>
      <c r="W1219" s="29">
        <v>39300</v>
      </c>
      <c r="X1219" s="26"/>
      <c r="Y1219" s="46"/>
      <c r="Z1219" s="25"/>
      <c r="AA1219" s="43"/>
      <c r="AB1219" s="91">
        <f t="shared" si="36"/>
        <v>3275</v>
      </c>
      <c r="AC1219" s="38">
        <f t="shared" si="37"/>
        <v>2292.5</v>
      </c>
    </row>
    <row r="1220" ht="15" customHeight="1" spans="1:32">
      <c r="A1220" s="15">
        <v>1215</v>
      </c>
      <c r="B1220" s="15" t="s">
        <v>292</v>
      </c>
      <c r="C1220" s="15" t="s">
        <v>2409</v>
      </c>
      <c r="D1220" s="22" t="s">
        <v>2516</v>
      </c>
      <c r="E1220" s="22" t="s">
        <v>2517</v>
      </c>
      <c r="F1220" s="22" t="s">
        <v>71</v>
      </c>
      <c r="G1220" s="22" t="s">
        <v>429</v>
      </c>
      <c r="H1220" s="22" t="s">
        <v>38</v>
      </c>
      <c r="I1220" s="30">
        <v>49.8598606164804</v>
      </c>
      <c r="J1220" s="30">
        <v>49.77</v>
      </c>
      <c r="K1220" s="22" t="s">
        <v>48</v>
      </c>
      <c r="L1220" s="66" t="s">
        <v>227</v>
      </c>
      <c r="M1220" s="67" t="s">
        <v>50</v>
      </c>
      <c r="N1220" s="65" t="s">
        <v>51</v>
      </c>
      <c r="O1220" s="68" t="s">
        <v>52</v>
      </c>
      <c r="P1220" s="69"/>
      <c r="Q1220" s="74"/>
      <c r="R1220" s="77"/>
      <c r="S1220" s="75"/>
      <c r="T1220" s="78"/>
      <c r="U1220" s="77"/>
      <c r="V1220" s="28">
        <v>1.76097951968266</v>
      </c>
      <c r="W1220" s="29">
        <v>32000</v>
      </c>
      <c r="X1220" s="26"/>
      <c r="Y1220" s="46"/>
      <c r="Z1220" s="25"/>
      <c r="AA1220" s="43"/>
      <c r="AB1220" s="91">
        <f t="shared" si="36"/>
        <v>2666.66666666667</v>
      </c>
      <c r="AC1220" s="38">
        <f t="shared" si="37"/>
        <v>1866.66666666667</v>
      </c>
      <c r="AE1220" s="1"/>
      <c r="AF1220" s="1"/>
    </row>
    <row r="1221" ht="15" customHeight="1" spans="1:29">
      <c r="A1221" s="15">
        <v>1216</v>
      </c>
      <c r="B1221" s="15" t="s">
        <v>292</v>
      </c>
      <c r="C1221" s="15" t="s">
        <v>2409</v>
      </c>
      <c r="D1221" s="22" t="s">
        <v>2518</v>
      </c>
      <c r="E1221" s="22" t="s">
        <v>2519</v>
      </c>
      <c r="F1221" s="22" t="s">
        <v>46</v>
      </c>
      <c r="G1221" s="22" t="s">
        <v>417</v>
      </c>
      <c r="H1221" s="22" t="s">
        <v>10</v>
      </c>
      <c r="I1221" s="30">
        <v>59.8488837037947</v>
      </c>
      <c r="J1221" s="30">
        <v>59.74</v>
      </c>
      <c r="K1221" s="22" t="s">
        <v>48</v>
      </c>
      <c r="L1221" s="66" t="s">
        <v>244</v>
      </c>
      <c r="M1221" s="67" t="s">
        <v>50</v>
      </c>
      <c r="N1221" s="65" t="s">
        <v>51</v>
      </c>
      <c r="O1221" s="68" t="s">
        <v>52</v>
      </c>
      <c r="P1221" s="69"/>
      <c r="Q1221" s="74"/>
      <c r="R1221" s="77"/>
      <c r="S1221" s="75"/>
      <c r="T1221" s="78"/>
      <c r="U1221" s="77"/>
      <c r="V1221" s="28">
        <v>1.8154515288</v>
      </c>
      <c r="W1221" s="29">
        <v>39600</v>
      </c>
      <c r="X1221" s="26"/>
      <c r="Y1221" s="46"/>
      <c r="Z1221" s="25"/>
      <c r="AA1221" s="43"/>
      <c r="AB1221" s="91">
        <f t="shared" si="36"/>
        <v>3300</v>
      </c>
      <c r="AC1221" s="38">
        <f t="shared" si="37"/>
        <v>2310</v>
      </c>
    </row>
    <row r="1222" ht="15" customHeight="1" spans="1:29">
      <c r="A1222" s="15">
        <v>1217</v>
      </c>
      <c r="B1222" s="15" t="s">
        <v>292</v>
      </c>
      <c r="C1222" s="15" t="s">
        <v>2409</v>
      </c>
      <c r="D1222" s="22" t="s">
        <v>2520</v>
      </c>
      <c r="E1222" s="22" t="s">
        <v>2521</v>
      </c>
      <c r="F1222" s="22" t="s">
        <v>57</v>
      </c>
      <c r="G1222" s="22" t="s">
        <v>420</v>
      </c>
      <c r="H1222" s="22" t="s">
        <v>10</v>
      </c>
      <c r="I1222" s="30">
        <v>59.3515639199312</v>
      </c>
      <c r="J1222" s="30">
        <v>59.25</v>
      </c>
      <c r="K1222" s="22" t="s">
        <v>48</v>
      </c>
      <c r="L1222" s="66" t="s">
        <v>244</v>
      </c>
      <c r="M1222" s="67" t="s">
        <v>50</v>
      </c>
      <c r="N1222" s="65" t="s">
        <v>51</v>
      </c>
      <c r="O1222" s="68" t="s">
        <v>52</v>
      </c>
      <c r="P1222" s="69"/>
      <c r="Q1222" s="74"/>
      <c r="R1222" s="77"/>
      <c r="S1222" s="75"/>
      <c r="T1222" s="78"/>
      <c r="U1222" s="77"/>
      <c r="V1222" s="28">
        <v>1.780728404</v>
      </c>
      <c r="W1222" s="29">
        <v>38500</v>
      </c>
      <c r="X1222" s="26"/>
      <c r="Y1222" s="46"/>
      <c r="Z1222" s="25"/>
      <c r="AA1222" s="43"/>
      <c r="AB1222" s="91">
        <f t="shared" si="36"/>
        <v>3208.33333333333</v>
      </c>
      <c r="AC1222" s="38">
        <f t="shared" si="37"/>
        <v>2245.83333333333</v>
      </c>
    </row>
    <row r="1223" ht="15" customHeight="1" spans="1:29">
      <c r="A1223" s="15">
        <v>1218</v>
      </c>
      <c r="B1223" s="15" t="s">
        <v>292</v>
      </c>
      <c r="C1223" s="15" t="s">
        <v>2409</v>
      </c>
      <c r="D1223" s="22" t="s">
        <v>2522</v>
      </c>
      <c r="E1223" s="22" t="s">
        <v>2523</v>
      </c>
      <c r="F1223" s="22" t="s">
        <v>57</v>
      </c>
      <c r="G1223" s="22" t="s">
        <v>420</v>
      </c>
      <c r="H1223" s="22" t="s">
        <v>10</v>
      </c>
      <c r="I1223" s="30">
        <v>59.3515639199312</v>
      </c>
      <c r="J1223" s="30">
        <v>59.25</v>
      </c>
      <c r="K1223" s="22" t="s">
        <v>48</v>
      </c>
      <c r="L1223" s="66" t="s">
        <v>244</v>
      </c>
      <c r="M1223" s="67" t="s">
        <v>50</v>
      </c>
      <c r="N1223" s="65" t="s">
        <v>51</v>
      </c>
      <c r="O1223" s="68" t="s">
        <v>52</v>
      </c>
      <c r="P1223" s="69"/>
      <c r="Q1223" s="74"/>
      <c r="R1223" s="77"/>
      <c r="S1223" s="75"/>
      <c r="T1223" s="78"/>
      <c r="U1223" s="77"/>
      <c r="V1223" s="28">
        <v>1.780728404</v>
      </c>
      <c r="W1223" s="29">
        <v>38500</v>
      </c>
      <c r="X1223" s="26"/>
      <c r="Y1223" s="46"/>
      <c r="Z1223" s="25"/>
      <c r="AA1223" s="43"/>
      <c r="AB1223" s="91">
        <f t="shared" ref="AB1223:AB1238" si="38">W1223/12</f>
        <v>3208.33333333333</v>
      </c>
      <c r="AC1223" s="38">
        <f t="shared" ref="AC1223:AC1238" si="39">AB1223*0.7</f>
        <v>2245.83333333333</v>
      </c>
    </row>
    <row r="1224" ht="15" customHeight="1" spans="1:29">
      <c r="A1224" s="15">
        <v>1219</v>
      </c>
      <c r="B1224" s="15" t="s">
        <v>292</v>
      </c>
      <c r="C1224" s="15" t="s">
        <v>2409</v>
      </c>
      <c r="D1224" s="22" t="s">
        <v>2524</v>
      </c>
      <c r="E1224" s="22" t="s">
        <v>2525</v>
      </c>
      <c r="F1224" s="22" t="s">
        <v>57</v>
      </c>
      <c r="G1224" s="22" t="s">
        <v>420</v>
      </c>
      <c r="H1224" s="22" t="s">
        <v>10</v>
      </c>
      <c r="I1224" s="30">
        <v>59.3515639199312</v>
      </c>
      <c r="J1224" s="30">
        <v>59.25</v>
      </c>
      <c r="K1224" s="22" t="s">
        <v>48</v>
      </c>
      <c r="L1224" s="66" t="s">
        <v>244</v>
      </c>
      <c r="M1224" s="67" t="s">
        <v>50</v>
      </c>
      <c r="N1224" s="65" t="s">
        <v>51</v>
      </c>
      <c r="O1224" s="68" t="s">
        <v>52</v>
      </c>
      <c r="P1224" s="69"/>
      <c r="Q1224" s="74"/>
      <c r="R1224" s="77"/>
      <c r="S1224" s="75"/>
      <c r="T1224" s="78"/>
      <c r="U1224" s="77"/>
      <c r="V1224" s="28">
        <v>1.780728404</v>
      </c>
      <c r="W1224" s="29">
        <v>38500</v>
      </c>
      <c r="X1224" s="26"/>
      <c r="Y1224" s="46"/>
      <c r="Z1224" s="25"/>
      <c r="AA1224" s="43"/>
      <c r="AB1224" s="91">
        <f t="shared" si="38"/>
        <v>3208.33333333333</v>
      </c>
      <c r="AC1224" s="38">
        <f t="shared" si="39"/>
        <v>2245.83333333333</v>
      </c>
    </row>
    <row r="1225" ht="15" customHeight="1" spans="1:29">
      <c r="A1225" s="15">
        <v>1220</v>
      </c>
      <c r="B1225" s="15" t="s">
        <v>292</v>
      </c>
      <c r="C1225" s="15" t="s">
        <v>2409</v>
      </c>
      <c r="D1225" s="22" t="s">
        <v>2526</v>
      </c>
      <c r="E1225" s="22" t="s">
        <v>2527</v>
      </c>
      <c r="F1225" s="22" t="s">
        <v>57</v>
      </c>
      <c r="G1225" s="22" t="s">
        <v>420</v>
      </c>
      <c r="H1225" s="22" t="s">
        <v>10</v>
      </c>
      <c r="I1225" s="30">
        <v>59.3515639199312</v>
      </c>
      <c r="J1225" s="30">
        <v>59.25</v>
      </c>
      <c r="K1225" s="22" t="s">
        <v>48</v>
      </c>
      <c r="L1225" s="66" t="s">
        <v>244</v>
      </c>
      <c r="M1225" s="67" t="s">
        <v>50</v>
      </c>
      <c r="N1225" s="65" t="s">
        <v>51</v>
      </c>
      <c r="O1225" s="68" t="s">
        <v>52</v>
      </c>
      <c r="P1225" s="69"/>
      <c r="Q1225" s="74"/>
      <c r="R1225" s="77"/>
      <c r="S1225" s="75"/>
      <c r="T1225" s="78"/>
      <c r="U1225" s="77"/>
      <c r="V1225" s="28">
        <v>1.780728404</v>
      </c>
      <c r="W1225" s="29">
        <v>38500</v>
      </c>
      <c r="X1225" s="26"/>
      <c r="Y1225" s="46"/>
      <c r="Z1225" s="25"/>
      <c r="AA1225" s="43"/>
      <c r="AB1225" s="91">
        <f t="shared" si="38"/>
        <v>3208.33333333333</v>
      </c>
      <c r="AC1225" s="38">
        <f t="shared" si="39"/>
        <v>2245.83333333333</v>
      </c>
    </row>
    <row r="1226" ht="15" customHeight="1" spans="1:32">
      <c r="A1226" s="15">
        <v>1221</v>
      </c>
      <c r="B1226" s="15" t="s">
        <v>292</v>
      </c>
      <c r="C1226" s="15" t="s">
        <v>2409</v>
      </c>
      <c r="D1226" s="22" t="s">
        <v>2528</v>
      </c>
      <c r="E1226" s="22" t="s">
        <v>2529</v>
      </c>
      <c r="F1226" s="22" t="s">
        <v>71</v>
      </c>
      <c r="G1226" s="22" t="s">
        <v>429</v>
      </c>
      <c r="H1226" s="22" t="s">
        <v>38</v>
      </c>
      <c r="I1226" s="30">
        <v>49.8598606164804</v>
      </c>
      <c r="J1226" s="30">
        <v>49.77</v>
      </c>
      <c r="K1226" s="22" t="s">
        <v>48</v>
      </c>
      <c r="L1226" s="66" t="s">
        <v>244</v>
      </c>
      <c r="M1226" s="67" t="s">
        <v>50</v>
      </c>
      <c r="N1226" s="65" t="s">
        <v>51</v>
      </c>
      <c r="O1226" s="68" t="s">
        <v>52</v>
      </c>
      <c r="P1226" s="69"/>
      <c r="Q1226" s="74"/>
      <c r="R1226" s="77"/>
      <c r="S1226" s="75"/>
      <c r="T1226" s="78"/>
      <c r="U1226" s="77"/>
      <c r="V1226" s="28">
        <v>1.7264505094928</v>
      </c>
      <c r="W1226" s="29">
        <v>31400</v>
      </c>
      <c r="X1226" s="26"/>
      <c r="Y1226" s="46"/>
      <c r="Z1226" s="25"/>
      <c r="AA1226" s="43"/>
      <c r="AB1226" s="91">
        <f t="shared" si="38"/>
        <v>2616.66666666667</v>
      </c>
      <c r="AC1226" s="38">
        <f t="shared" si="39"/>
        <v>1831.66666666667</v>
      </c>
      <c r="AE1226" s="1"/>
      <c r="AF1226" s="1"/>
    </row>
    <row r="1227" ht="15" customHeight="1" spans="1:29">
      <c r="A1227" s="15">
        <v>1222</v>
      </c>
      <c r="B1227" s="15" t="s">
        <v>292</v>
      </c>
      <c r="C1227" s="15" t="s">
        <v>2409</v>
      </c>
      <c r="D1227" s="22" t="s">
        <v>2530</v>
      </c>
      <c r="E1227" s="22" t="s">
        <v>2531</v>
      </c>
      <c r="F1227" s="22" t="s">
        <v>46</v>
      </c>
      <c r="G1227" s="22" t="s">
        <v>417</v>
      </c>
      <c r="H1227" s="22" t="s">
        <v>10</v>
      </c>
      <c r="I1227" s="30">
        <v>59.8488837037947</v>
      </c>
      <c r="J1227" s="30">
        <v>59.74</v>
      </c>
      <c r="K1227" s="22" t="s">
        <v>48</v>
      </c>
      <c r="L1227" s="66" t="s">
        <v>261</v>
      </c>
      <c r="M1227" s="67" t="s">
        <v>50</v>
      </c>
      <c r="N1227" s="65" t="s">
        <v>51</v>
      </c>
      <c r="O1227" s="68" t="s">
        <v>52</v>
      </c>
      <c r="P1227" s="69"/>
      <c r="Q1227" s="74"/>
      <c r="R1227" s="77"/>
      <c r="S1227" s="75"/>
      <c r="T1227" s="78"/>
      <c r="U1227" s="77"/>
      <c r="V1227" s="28">
        <v>1.8154515288</v>
      </c>
      <c r="W1227" s="29">
        <v>39600</v>
      </c>
      <c r="X1227" s="26"/>
      <c r="Y1227" s="46"/>
      <c r="Z1227" s="25"/>
      <c r="AA1227" s="43"/>
      <c r="AB1227" s="91">
        <f t="shared" si="38"/>
        <v>3300</v>
      </c>
      <c r="AC1227" s="38">
        <f t="shared" si="39"/>
        <v>2310</v>
      </c>
    </row>
    <row r="1228" ht="15" customHeight="1" spans="1:29">
      <c r="A1228" s="15">
        <v>1223</v>
      </c>
      <c r="B1228" s="15" t="s">
        <v>292</v>
      </c>
      <c r="C1228" s="15" t="s">
        <v>2409</v>
      </c>
      <c r="D1228" s="22" t="s">
        <v>2532</v>
      </c>
      <c r="E1228" s="22" t="s">
        <v>2533</v>
      </c>
      <c r="F1228" s="22" t="s">
        <v>57</v>
      </c>
      <c r="G1228" s="22" t="s">
        <v>420</v>
      </c>
      <c r="H1228" s="22" t="s">
        <v>10</v>
      </c>
      <c r="I1228" s="30">
        <v>59.3515639199312</v>
      </c>
      <c r="J1228" s="30">
        <v>59.25</v>
      </c>
      <c r="K1228" s="22" t="s">
        <v>48</v>
      </c>
      <c r="L1228" s="66" t="s">
        <v>261</v>
      </c>
      <c r="M1228" s="67" t="s">
        <v>50</v>
      </c>
      <c r="N1228" s="65" t="s">
        <v>51</v>
      </c>
      <c r="O1228" s="68" t="s">
        <v>52</v>
      </c>
      <c r="P1228" s="69"/>
      <c r="Q1228" s="74"/>
      <c r="R1228" s="77"/>
      <c r="S1228" s="75"/>
      <c r="T1228" s="78"/>
      <c r="U1228" s="77"/>
      <c r="V1228" s="28">
        <v>1.780728404</v>
      </c>
      <c r="W1228" s="29">
        <v>38500</v>
      </c>
      <c r="X1228" s="26"/>
      <c r="Y1228" s="46"/>
      <c r="Z1228" s="25"/>
      <c r="AA1228" s="43"/>
      <c r="AB1228" s="91">
        <f t="shared" si="38"/>
        <v>3208.33333333333</v>
      </c>
      <c r="AC1228" s="38">
        <f t="shared" si="39"/>
        <v>2245.83333333333</v>
      </c>
    </row>
    <row r="1229" ht="15" customHeight="1" spans="1:29">
      <c r="A1229" s="15">
        <v>1224</v>
      </c>
      <c r="B1229" s="15" t="s">
        <v>292</v>
      </c>
      <c r="C1229" s="15" t="s">
        <v>2409</v>
      </c>
      <c r="D1229" s="22" t="s">
        <v>2534</v>
      </c>
      <c r="E1229" s="22" t="s">
        <v>2535</v>
      </c>
      <c r="F1229" s="22" t="s">
        <v>57</v>
      </c>
      <c r="G1229" s="22" t="s">
        <v>420</v>
      </c>
      <c r="H1229" s="22" t="s">
        <v>10</v>
      </c>
      <c r="I1229" s="30">
        <v>59.3515639199312</v>
      </c>
      <c r="J1229" s="30">
        <v>59.25</v>
      </c>
      <c r="K1229" s="22" t="s">
        <v>48</v>
      </c>
      <c r="L1229" s="66" t="s">
        <v>261</v>
      </c>
      <c r="M1229" s="67" t="s">
        <v>50</v>
      </c>
      <c r="N1229" s="65" t="s">
        <v>51</v>
      </c>
      <c r="O1229" s="68" t="s">
        <v>52</v>
      </c>
      <c r="P1229" s="69"/>
      <c r="Q1229" s="74"/>
      <c r="R1229" s="77"/>
      <c r="S1229" s="75"/>
      <c r="T1229" s="78"/>
      <c r="U1229" s="77"/>
      <c r="V1229" s="28">
        <v>1.780728404</v>
      </c>
      <c r="W1229" s="29">
        <v>38500</v>
      </c>
      <c r="X1229" s="26"/>
      <c r="Y1229" s="46"/>
      <c r="Z1229" s="25"/>
      <c r="AA1229" s="43"/>
      <c r="AB1229" s="91">
        <f t="shared" si="38"/>
        <v>3208.33333333333</v>
      </c>
      <c r="AC1229" s="38">
        <f t="shared" si="39"/>
        <v>2245.83333333333</v>
      </c>
    </row>
    <row r="1230" ht="15" customHeight="1" spans="1:29">
      <c r="A1230" s="15">
        <v>1225</v>
      </c>
      <c r="B1230" s="15" t="s">
        <v>292</v>
      </c>
      <c r="C1230" s="15" t="s">
        <v>2409</v>
      </c>
      <c r="D1230" s="22" t="s">
        <v>2536</v>
      </c>
      <c r="E1230" s="22" t="s">
        <v>2537</v>
      </c>
      <c r="F1230" s="22" t="s">
        <v>57</v>
      </c>
      <c r="G1230" s="22" t="s">
        <v>420</v>
      </c>
      <c r="H1230" s="22" t="s">
        <v>10</v>
      </c>
      <c r="I1230" s="30">
        <v>59.3515639199312</v>
      </c>
      <c r="J1230" s="30">
        <v>59.25</v>
      </c>
      <c r="K1230" s="22" t="s">
        <v>48</v>
      </c>
      <c r="L1230" s="66" t="s">
        <v>261</v>
      </c>
      <c r="M1230" s="67" t="s">
        <v>50</v>
      </c>
      <c r="N1230" s="65" t="s">
        <v>51</v>
      </c>
      <c r="O1230" s="68" t="s">
        <v>52</v>
      </c>
      <c r="P1230" s="69"/>
      <c r="Q1230" s="74"/>
      <c r="R1230" s="77"/>
      <c r="S1230" s="75"/>
      <c r="T1230" s="78"/>
      <c r="U1230" s="77"/>
      <c r="V1230" s="28">
        <v>1.780728404</v>
      </c>
      <c r="W1230" s="29">
        <v>38500</v>
      </c>
      <c r="X1230" s="26"/>
      <c r="Y1230" s="46"/>
      <c r="Z1230" s="25"/>
      <c r="AA1230" s="43"/>
      <c r="AB1230" s="91">
        <f t="shared" si="38"/>
        <v>3208.33333333333</v>
      </c>
      <c r="AC1230" s="38">
        <f t="shared" si="39"/>
        <v>2245.83333333333</v>
      </c>
    </row>
    <row r="1231" ht="15" customHeight="1" spans="1:29">
      <c r="A1231" s="15">
        <v>1226</v>
      </c>
      <c r="B1231" s="15" t="s">
        <v>292</v>
      </c>
      <c r="C1231" s="15" t="s">
        <v>2409</v>
      </c>
      <c r="D1231" s="22" t="s">
        <v>2538</v>
      </c>
      <c r="E1231" s="22" t="s">
        <v>2539</v>
      </c>
      <c r="F1231" s="22" t="s">
        <v>57</v>
      </c>
      <c r="G1231" s="22" t="s">
        <v>420</v>
      </c>
      <c r="H1231" s="22" t="s">
        <v>10</v>
      </c>
      <c r="I1231" s="30">
        <v>59.3515639199312</v>
      </c>
      <c r="J1231" s="30">
        <v>59.25</v>
      </c>
      <c r="K1231" s="22" t="s">
        <v>48</v>
      </c>
      <c r="L1231" s="66" t="s">
        <v>261</v>
      </c>
      <c r="M1231" s="67" t="s">
        <v>50</v>
      </c>
      <c r="N1231" s="65" t="s">
        <v>51</v>
      </c>
      <c r="O1231" s="68" t="s">
        <v>52</v>
      </c>
      <c r="P1231" s="69"/>
      <c r="Q1231" s="74"/>
      <c r="R1231" s="77"/>
      <c r="S1231" s="75"/>
      <c r="T1231" s="78"/>
      <c r="U1231" s="77"/>
      <c r="V1231" s="28">
        <v>1.780728404</v>
      </c>
      <c r="W1231" s="29">
        <v>38500</v>
      </c>
      <c r="X1231" s="26"/>
      <c r="Y1231" s="46"/>
      <c r="Z1231" s="25"/>
      <c r="AA1231" s="43"/>
      <c r="AB1231" s="91">
        <f t="shared" si="38"/>
        <v>3208.33333333333</v>
      </c>
      <c r="AC1231" s="38">
        <f t="shared" si="39"/>
        <v>2245.83333333333</v>
      </c>
    </row>
    <row r="1232" ht="15" customHeight="1" spans="1:32">
      <c r="A1232" s="15">
        <v>1227</v>
      </c>
      <c r="B1232" s="15" t="s">
        <v>292</v>
      </c>
      <c r="C1232" s="15" t="s">
        <v>2409</v>
      </c>
      <c r="D1232" s="22" t="s">
        <v>2540</v>
      </c>
      <c r="E1232" s="22" t="s">
        <v>2541</v>
      </c>
      <c r="F1232" s="22" t="s">
        <v>71</v>
      </c>
      <c r="G1232" s="22" t="s">
        <v>429</v>
      </c>
      <c r="H1232" s="22" t="s">
        <v>38</v>
      </c>
      <c r="I1232" s="30">
        <v>49.8598606164804</v>
      </c>
      <c r="J1232" s="30">
        <v>49.77</v>
      </c>
      <c r="K1232" s="22" t="s">
        <v>48</v>
      </c>
      <c r="L1232" s="66" t="s">
        <v>261</v>
      </c>
      <c r="M1232" s="67" t="s">
        <v>50</v>
      </c>
      <c r="N1232" s="65" t="s">
        <v>51</v>
      </c>
      <c r="O1232" s="68" t="s">
        <v>52</v>
      </c>
      <c r="P1232" s="69"/>
      <c r="Q1232" s="74"/>
      <c r="R1232" s="77"/>
      <c r="S1232" s="75"/>
      <c r="T1232" s="78"/>
      <c r="U1232" s="77"/>
      <c r="V1232" s="28">
        <v>1.7264505094928</v>
      </c>
      <c r="W1232" s="29">
        <v>31400</v>
      </c>
      <c r="X1232" s="26"/>
      <c r="Y1232" s="46"/>
      <c r="Z1232" s="25"/>
      <c r="AA1232" s="43"/>
      <c r="AB1232" s="91">
        <f t="shared" si="38"/>
        <v>2616.66666666667</v>
      </c>
      <c r="AC1232" s="38">
        <f t="shared" si="39"/>
        <v>1831.66666666667</v>
      </c>
      <c r="AE1232" s="1"/>
      <c r="AF1232" s="1"/>
    </row>
    <row r="1233" ht="15" customHeight="1" spans="1:29">
      <c r="A1233" s="15">
        <v>1228</v>
      </c>
      <c r="B1233" s="15" t="s">
        <v>292</v>
      </c>
      <c r="C1233" s="15" t="s">
        <v>2409</v>
      </c>
      <c r="D1233" s="22" t="s">
        <v>2542</v>
      </c>
      <c r="E1233" s="22" t="s">
        <v>2543</v>
      </c>
      <c r="F1233" s="22" t="s">
        <v>46</v>
      </c>
      <c r="G1233" s="22" t="s">
        <v>417</v>
      </c>
      <c r="H1233" s="22" t="s">
        <v>10</v>
      </c>
      <c r="I1233" s="30">
        <v>59.8488837037947</v>
      </c>
      <c r="J1233" s="30">
        <v>59.74</v>
      </c>
      <c r="K1233" s="22" t="s">
        <v>48</v>
      </c>
      <c r="L1233" s="66" t="s">
        <v>50</v>
      </c>
      <c r="M1233" s="67" t="s">
        <v>50</v>
      </c>
      <c r="N1233" s="65" t="s">
        <v>51</v>
      </c>
      <c r="O1233" s="68" t="s">
        <v>52</v>
      </c>
      <c r="P1233" s="69"/>
      <c r="Q1233" s="74"/>
      <c r="R1233" s="77"/>
      <c r="S1233" s="75"/>
      <c r="T1233" s="78"/>
      <c r="U1233" s="77"/>
      <c r="V1233" s="28">
        <v>1.8154515288</v>
      </c>
      <c r="W1233" s="29">
        <v>39600</v>
      </c>
      <c r="X1233" s="26"/>
      <c r="Y1233" s="46"/>
      <c r="Z1233" s="25"/>
      <c r="AA1233" s="43"/>
      <c r="AB1233" s="91">
        <f t="shared" si="38"/>
        <v>3300</v>
      </c>
      <c r="AC1233" s="38">
        <f t="shared" si="39"/>
        <v>2310</v>
      </c>
    </row>
    <row r="1234" ht="15" customHeight="1" spans="1:29">
      <c r="A1234" s="15">
        <v>1229</v>
      </c>
      <c r="B1234" s="15" t="s">
        <v>292</v>
      </c>
      <c r="C1234" s="15" t="s">
        <v>2409</v>
      </c>
      <c r="D1234" s="22" t="s">
        <v>2544</v>
      </c>
      <c r="E1234" s="22" t="s">
        <v>2545</v>
      </c>
      <c r="F1234" s="22" t="s">
        <v>57</v>
      </c>
      <c r="G1234" s="22" t="s">
        <v>420</v>
      </c>
      <c r="H1234" s="22" t="s">
        <v>10</v>
      </c>
      <c r="I1234" s="30">
        <v>59.3515639199312</v>
      </c>
      <c r="J1234" s="30">
        <v>59.25</v>
      </c>
      <c r="K1234" s="22" t="s">
        <v>48</v>
      </c>
      <c r="L1234" s="66" t="s">
        <v>50</v>
      </c>
      <c r="M1234" s="67" t="s">
        <v>50</v>
      </c>
      <c r="N1234" s="65" t="s">
        <v>51</v>
      </c>
      <c r="O1234" s="68" t="s">
        <v>52</v>
      </c>
      <c r="P1234" s="69"/>
      <c r="Q1234" s="74"/>
      <c r="R1234" s="77"/>
      <c r="S1234" s="75"/>
      <c r="T1234" s="78"/>
      <c r="U1234" s="77"/>
      <c r="V1234" s="28">
        <v>1.780728404</v>
      </c>
      <c r="W1234" s="29">
        <v>38500</v>
      </c>
      <c r="X1234" s="26"/>
      <c r="Y1234" s="46"/>
      <c r="Z1234" s="25"/>
      <c r="AA1234" s="43"/>
      <c r="AB1234" s="91">
        <f t="shared" si="38"/>
        <v>3208.33333333333</v>
      </c>
      <c r="AC1234" s="38">
        <f t="shared" si="39"/>
        <v>2245.83333333333</v>
      </c>
    </row>
    <row r="1235" ht="15" customHeight="1" spans="1:29">
      <c r="A1235" s="15">
        <v>1230</v>
      </c>
      <c r="B1235" s="15" t="s">
        <v>292</v>
      </c>
      <c r="C1235" s="15" t="s">
        <v>2409</v>
      </c>
      <c r="D1235" s="22" t="s">
        <v>2546</v>
      </c>
      <c r="E1235" s="22" t="s">
        <v>2547</v>
      </c>
      <c r="F1235" s="22" t="s">
        <v>57</v>
      </c>
      <c r="G1235" s="22" t="s">
        <v>420</v>
      </c>
      <c r="H1235" s="22" t="s">
        <v>10</v>
      </c>
      <c r="I1235" s="30">
        <v>59.3515639199312</v>
      </c>
      <c r="J1235" s="30">
        <v>59.25</v>
      </c>
      <c r="K1235" s="22" t="s">
        <v>48</v>
      </c>
      <c r="L1235" s="66" t="s">
        <v>50</v>
      </c>
      <c r="M1235" s="67" t="s">
        <v>50</v>
      </c>
      <c r="N1235" s="65" t="s">
        <v>51</v>
      </c>
      <c r="O1235" s="68" t="s">
        <v>52</v>
      </c>
      <c r="P1235" s="69"/>
      <c r="Q1235" s="74"/>
      <c r="R1235" s="77"/>
      <c r="S1235" s="75"/>
      <c r="T1235" s="78"/>
      <c r="U1235" s="77"/>
      <c r="V1235" s="28">
        <v>1.780728404</v>
      </c>
      <c r="W1235" s="29">
        <v>38500</v>
      </c>
      <c r="X1235" s="26"/>
      <c r="Y1235" s="46"/>
      <c r="Z1235" s="25"/>
      <c r="AA1235" s="43"/>
      <c r="AB1235" s="91">
        <f t="shared" si="38"/>
        <v>3208.33333333333</v>
      </c>
      <c r="AC1235" s="38">
        <f t="shared" si="39"/>
        <v>2245.83333333333</v>
      </c>
    </row>
    <row r="1236" ht="15" customHeight="1" spans="1:29">
      <c r="A1236" s="15">
        <v>1231</v>
      </c>
      <c r="B1236" s="15" t="s">
        <v>292</v>
      </c>
      <c r="C1236" s="15" t="s">
        <v>2409</v>
      </c>
      <c r="D1236" s="22" t="s">
        <v>2548</v>
      </c>
      <c r="E1236" s="22" t="s">
        <v>2549</v>
      </c>
      <c r="F1236" s="22" t="s">
        <v>57</v>
      </c>
      <c r="G1236" s="22" t="s">
        <v>420</v>
      </c>
      <c r="H1236" s="22" t="s">
        <v>10</v>
      </c>
      <c r="I1236" s="30">
        <v>59.3515639199312</v>
      </c>
      <c r="J1236" s="30">
        <v>59.25</v>
      </c>
      <c r="K1236" s="22" t="s">
        <v>48</v>
      </c>
      <c r="L1236" s="66" t="s">
        <v>50</v>
      </c>
      <c r="M1236" s="67" t="s">
        <v>50</v>
      </c>
      <c r="N1236" s="65" t="s">
        <v>51</v>
      </c>
      <c r="O1236" s="68" t="s">
        <v>52</v>
      </c>
      <c r="P1236" s="69"/>
      <c r="Q1236" s="74"/>
      <c r="R1236" s="77"/>
      <c r="S1236" s="75"/>
      <c r="T1236" s="78"/>
      <c r="U1236" s="77"/>
      <c r="V1236" s="28">
        <v>1.780728404</v>
      </c>
      <c r="W1236" s="29">
        <v>38500</v>
      </c>
      <c r="X1236" s="26"/>
      <c r="Y1236" s="46"/>
      <c r="Z1236" s="25"/>
      <c r="AA1236" s="43"/>
      <c r="AB1236" s="91">
        <f t="shared" si="38"/>
        <v>3208.33333333333</v>
      </c>
      <c r="AC1236" s="38">
        <f t="shared" si="39"/>
        <v>2245.83333333333</v>
      </c>
    </row>
    <row r="1237" ht="15" customHeight="1" spans="1:29">
      <c r="A1237" s="15">
        <v>1232</v>
      </c>
      <c r="B1237" s="15" t="s">
        <v>292</v>
      </c>
      <c r="C1237" s="15" t="s">
        <v>2409</v>
      </c>
      <c r="D1237" s="22" t="s">
        <v>2550</v>
      </c>
      <c r="E1237" s="22" t="s">
        <v>2551</v>
      </c>
      <c r="F1237" s="22" t="s">
        <v>57</v>
      </c>
      <c r="G1237" s="22" t="s">
        <v>420</v>
      </c>
      <c r="H1237" s="22" t="s">
        <v>10</v>
      </c>
      <c r="I1237" s="30">
        <v>59.3515639199312</v>
      </c>
      <c r="J1237" s="30">
        <v>59.25</v>
      </c>
      <c r="K1237" s="22" t="s">
        <v>48</v>
      </c>
      <c r="L1237" s="66" t="s">
        <v>50</v>
      </c>
      <c r="M1237" s="67" t="s">
        <v>50</v>
      </c>
      <c r="N1237" s="65" t="s">
        <v>51</v>
      </c>
      <c r="O1237" s="68" t="s">
        <v>52</v>
      </c>
      <c r="P1237" s="69"/>
      <c r="Q1237" s="74"/>
      <c r="R1237" s="77"/>
      <c r="S1237" s="75"/>
      <c r="T1237" s="78"/>
      <c r="U1237" s="77"/>
      <c r="V1237" s="28">
        <v>1.780728404</v>
      </c>
      <c r="W1237" s="29">
        <v>38500</v>
      </c>
      <c r="X1237" s="26"/>
      <c r="Y1237" s="46"/>
      <c r="Z1237" s="25"/>
      <c r="AA1237" s="43"/>
      <c r="AB1237" s="91">
        <f t="shared" si="38"/>
        <v>3208.33333333333</v>
      </c>
      <c r="AC1237" s="38">
        <f t="shared" si="39"/>
        <v>2245.83333333333</v>
      </c>
    </row>
    <row r="1238" ht="15" customHeight="1" spans="1:32">
      <c r="A1238" s="15">
        <v>1233</v>
      </c>
      <c r="B1238" s="15" t="s">
        <v>292</v>
      </c>
      <c r="C1238" s="15" t="s">
        <v>2409</v>
      </c>
      <c r="D1238" s="22" t="s">
        <v>2552</v>
      </c>
      <c r="E1238" s="22" t="s">
        <v>2553</v>
      </c>
      <c r="F1238" s="22" t="s">
        <v>71</v>
      </c>
      <c r="G1238" s="22" t="s">
        <v>429</v>
      </c>
      <c r="H1238" s="22" t="s">
        <v>38</v>
      </c>
      <c r="I1238" s="30">
        <v>49.8598606164804</v>
      </c>
      <c r="J1238" s="30">
        <v>49.77</v>
      </c>
      <c r="K1238" s="22" t="s">
        <v>48</v>
      </c>
      <c r="L1238" s="66" t="s">
        <v>50</v>
      </c>
      <c r="M1238" s="67" t="s">
        <v>50</v>
      </c>
      <c r="N1238" s="65" t="s">
        <v>51</v>
      </c>
      <c r="O1238" s="68" t="s">
        <v>52</v>
      </c>
      <c r="P1238" s="69"/>
      <c r="Q1238" s="74"/>
      <c r="R1238" s="77"/>
      <c r="S1238" s="75"/>
      <c r="T1238" s="78"/>
      <c r="U1238" s="77"/>
      <c r="V1238" s="28">
        <v>1.7264505094928</v>
      </c>
      <c r="W1238" s="29">
        <v>31400</v>
      </c>
      <c r="X1238" s="26"/>
      <c r="Y1238" s="46"/>
      <c r="Z1238" s="25"/>
      <c r="AA1238" s="43"/>
      <c r="AB1238" s="91">
        <f t="shared" si="38"/>
        <v>2616.66666666667</v>
      </c>
      <c r="AC1238" s="38">
        <f t="shared" si="39"/>
        <v>1831.66666666667</v>
      </c>
      <c r="AE1238" s="1"/>
      <c r="AF1238" s="1"/>
    </row>
    <row r="1239" ht="15" customHeight="1" spans="1:32">
      <c r="A1239" s="15"/>
      <c r="B1239" s="15"/>
      <c r="C1239" s="15"/>
      <c r="D1239" s="22"/>
      <c r="E1239" s="22"/>
      <c r="F1239" s="22"/>
      <c r="G1239" s="22"/>
      <c r="H1239" s="22"/>
      <c r="I1239" s="30"/>
      <c r="J1239" s="30"/>
      <c r="K1239" s="22"/>
      <c r="L1239" s="66"/>
      <c r="M1239" s="67"/>
      <c r="N1239" s="65"/>
      <c r="O1239" s="68"/>
      <c r="P1239" s="69"/>
      <c r="Q1239" s="74"/>
      <c r="R1239" s="77"/>
      <c r="S1239" s="75"/>
      <c r="T1239" s="78"/>
      <c r="U1239" s="77"/>
      <c r="V1239" s="28"/>
      <c r="W1239" s="29"/>
      <c r="X1239" s="26"/>
      <c r="Y1239" s="46"/>
      <c r="Z1239" s="25"/>
      <c r="AA1239" s="43"/>
      <c r="AB1239" s="91"/>
      <c r="AC1239" s="38"/>
      <c r="AE1239" s="1"/>
      <c r="AF1239" s="1"/>
    </row>
    <row r="1240" ht="15" customHeight="1" spans="1:32">
      <c r="A1240" s="15"/>
      <c r="B1240" s="15"/>
      <c r="C1240" s="15"/>
      <c r="D1240" s="22"/>
      <c r="E1240" s="22"/>
      <c r="F1240" s="22"/>
      <c r="G1240" s="22"/>
      <c r="H1240" s="22"/>
      <c r="I1240" s="30"/>
      <c r="J1240" s="30"/>
      <c r="K1240" s="22"/>
      <c r="L1240" s="66"/>
      <c r="M1240" s="67"/>
      <c r="N1240" s="65"/>
      <c r="O1240" s="68"/>
      <c r="P1240" s="69"/>
      <c r="Q1240" s="74"/>
      <c r="R1240" s="77"/>
      <c r="S1240" s="75"/>
      <c r="T1240" s="78"/>
      <c r="U1240" s="77"/>
      <c r="V1240" s="28"/>
      <c r="W1240" s="29"/>
      <c r="X1240" s="26"/>
      <c r="Y1240" s="46"/>
      <c r="Z1240" s="25"/>
      <c r="AA1240" s="43"/>
      <c r="AB1240" s="91"/>
      <c r="AC1240" s="38"/>
      <c r="AE1240" s="1"/>
      <c r="AF1240" s="1"/>
    </row>
    <row r="1241" ht="15" customHeight="1" spans="1:32">
      <c r="A1241" s="15"/>
      <c r="B1241" s="15"/>
      <c r="C1241" s="15"/>
      <c r="D1241" s="22"/>
      <c r="E1241" s="22"/>
      <c r="F1241" s="22"/>
      <c r="G1241" s="22"/>
      <c r="H1241" s="22"/>
      <c r="I1241" s="30"/>
      <c r="J1241" s="30"/>
      <c r="K1241" s="22"/>
      <c r="L1241" s="66"/>
      <c r="M1241" s="67"/>
      <c r="N1241" s="65"/>
      <c r="O1241" s="68"/>
      <c r="P1241" s="69"/>
      <c r="Q1241" s="74"/>
      <c r="R1241" s="77"/>
      <c r="S1241" s="75"/>
      <c r="T1241" s="78"/>
      <c r="U1241" s="77"/>
      <c r="V1241" s="28"/>
      <c r="W1241" s="29"/>
      <c r="X1241" s="26"/>
      <c r="Y1241" s="46"/>
      <c r="Z1241" s="25"/>
      <c r="AA1241" s="43"/>
      <c r="AB1241" s="91"/>
      <c r="AC1241" s="38"/>
      <c r="AE1241" s="1"/>
      <c r="AF1241" s="1"/>
    </row>
    <row r="1242" ht="15" customHeight="1" spans="1:32">
      <c r="A1242" s="15"/>
      <c r="B1242" s="15"/>
      <c r="C1242" s="15"/>
      <c r="D1242" s="22"/>
      <c r="E1242" s="22"/>
      <c r="F1242" s="22"/>
      <c r="G1242" s="22"/>
      <c r="H1242" s="22"/>
      <c r="I1242" s="30"/>
      <c r="J1242" s="30"/>
      <c r="K1242" s="22"/>
      <c r="L1242" s="66"/>
      <c r="M1242" s="67"/>
      <c r="N1242" s="65"/>
      <c r="O1242" s="68"/>
      <c r="P1242" s="69"/>
      <c r="Q1242" s="74"/>
      <c r="R1242" s="77"/>
      <c r="S1242" s="75"/>
      <c r="T1242" s="78"/>
      <c r="U1242" s="77"/>
      <c r="V1242" s="28"/>
      <c r="W1242" s="29"/>
      <c r="X1242" s="26"/>
      <c r="Y1242" s="46"/>
      <c r="Z1242" s="25"/>
      <c r="AA1242" s="43"/>
      <c r="AB1242" s="91"/>
      <c r="AC1242" s="38"/>
      <c r="AE1242" s="1"/>
      <c r="AF1242" s="1"/>
    </row>
    <row r="1243" ht="15" customHeight="1" spans="1:32">
      <c r="A1243" s="15"/>
      <c r="B1243" s="15"/>
      <c r="C1243" s="15"/>
      <c r="D1243" s="22"/>
      <c r="E1243" s="22"/>
      <c r="F1243" s="22"/>
      <c r="G1243" s="22"/>
      <c r="H1243" s="22"/>
      <c r="I1243" s="30"/>
      <c r="J1243" s="30"/>
      <c r="K1243" s="22"/>
      <c r="L1243" s="66"/>
      <c r="M1243" s="67"/>
      <c r="N1243" s="65"/>
      <c r="O1243" s="68"/>
      <c r="P1243" s="69"/>
      <c r="Q1243" s="74"/>
      <c r="R1243" s="77"/>
      <c r="S1243" s="75"/>
      <c r="T1243" s="78"/>
      <c r="U1243" s="77"/>
      <c r="V1243" s="28"/>
      <c r="W1243" s="29"/>
      <c r="X1243" s="26"/>
      <c r="Y1243" s="46"/>
      <c r="Z1243" s="25"/>
      <c r="AA1243" s="43"/>
      <c r="AB1243" s="91"/>
      <c r="AC1243" s="38"/>
      <c r="AE1243" s="1"/>
      <c r="AF1243" s="1"/>
    </row>
    <row r="1244" ht="15" customHeight="1" spans="1:32">
      <c r="A1244" s="15"/>
      <c r="B1244" s="15"/>
      <c r="C1244" s="15"/>
      <c r="D1244" s="22"/>
      <c r="E1244" s="22"/>
      <c r="F1244" s="22"/>
      <c r="G1244" s="22"/>
      <c r="H1244" s="22"/>
      <c r="I1244" s="30"/>
      <c r="J1244" s="30"/>
      <c r="K1244" s="22"/>
      <c r="L1244" s="66"/>
      <c r="M1244" s="67"/>
      <c r="N1244" s="65"/>
      <c r="O1244" s="68"/>
      <c r="P1244" s="69"/>
      <c r="Q1244" s="74"/>
      <c r="R1244" s="77"/>
      <c r="S1244" s="75"/>
      <c r="T1244" s="78"/>
      <c r="U1244" s="77"/>
      <c r="V1244" s="28"/>
      <c r="W1244" s="29"/>
      <c r="X1244" s="26"/>
      <c r="Y1244" s="46"/>
      <c r="Z1244" s="25"/>
      <c r="AA1244" s="43"/>
      <c r="AB1244" s="91"/>
      <c r="AC1244" s="38"/>
      <c r="AE1244" s="1"/>
      <c r="AF1244" s="1"/>
    </row>
    <row r="1245" ht="15" customHeight="1" spans="1:32">
      <c r="A1245" s="15"/>
      <c r="B1245" s="15"/>
      <c r="C1245" s="15"/>
      <c r="D1245" s="22"/>
      <c r="E1245" s="22"/>
      <c r="F1245" s="22"/>
      <c r="G1245" s="22"/>
      <c r="H1245" s="22"/>
      <c r="I1245" s="30"/>
      <c r="J1245" s="30"/>
      <c r="K1245" s="22"/>
      <c r="L1245" s="66"/>
      <c r="M1245" s="67"/>
      <c r="N1245" s="65"/>
      <c r="O1245" s="68"/>
      <c r="P1245" s="69"/>
      <c r="Q1245" s="74"/>
      <c r="R1245" s="77"/>
      <c r="S1245" s="75"/>
      <c r="T1245" s="78"/>
      <c r="U1245" s="77"/>
      <c r="V1245" s="28"/>
      <c r="W1245" s="29"/>
      <c r="X1245" s="26"/>
      <c r="Y1245" s="46"/>
      <c r="Z1245" s="25"/>
      <c r="AA1245" s="43"/>
      <c r="AB1245" s="91"/>
      <c r="AC1245" s="38"/>
      <c r="AE1245" s="1"/>
      <c r="AF1245" s="1"/>
    </row>
    <row r="1246" ht="15" customHeight="1" spans="1:32">
      <c r="A1246" s="15"/>
      <c r="B1246" s="15"/>
      <c r="C1246" s="15"/>
      <c r="D1246" s="22"/>
      <c r="E1246" s="22"/>
      <c r="F1246" s="22"/>
      <c r="G1246" s="22"/>
      <c r="H1246" s="22"/>
      <c r="I1246" s="30"/>
      <c r="J1246" s="30"/>
      <c r="K1246" s="22"/>
      <c r="L1246" s="66"/>
      <c r="M1246" s="67"/>
      <c r="N1246" s="65"/>
      <c r="O1246" s="68"/>
      <c r="P1246" s="69"/>
      <c r="Q1246" s="74"/>
      <c r="R1246" s="77"/>
      <c r="S1246" s="75"/>
      <c r="T1246" s="78"/>
      <c r="U1246" s="77"/>
      <c r="V1246" s="28"/>
      <c r="W1246" s="29"/>
      <c r="X1246" s="26"/>
      <c r="Y1246" s="46"/>
      <c r="Z1246" s="25"/>
      <c r="AA1246" s="43"/>
      <c r="AB1246" s="91"/>
      <c r="AC1246" s="38"/>
      <c r="AE1246" s="1"/>
      <c r="AF1246" s="1"/>
    </row>
    <row r="1247" ht="15" customHeight="1" spans="1:32">
      <c r="A1247" s="15"/>
      <c r="B1247" s="15"/>
      <c r="C1247" s="15"/>
      <c r="D1247" s="22"/>
      <c r="E1247" s="22"/>
      <c r="F1247" s="22"/>
      <c r="G1247" s="22"/>
      <c r="H1247" s="22"/>
      <c r="I1247" s="30"/>
      <c r="J1247" s="30"/>
      <c r="K1247" s="22"/>
      <c r="L1247" s="66"/>
      <c r="M1247" s="67"/>
      <c r="N1247" s="65"/>
      <c r="O1247" s="68"/>
      <c r="P1247" s="69"/>
      <c r="Q1247" s="74"/>
      <c r="R1247" s="77"/>
      <c r="S1247" s="75"/>
      <c r="T1247" s="78"/>
      <c r="U1247" s="77"/>
      <c r="V1247" s="28"/>
      <c r="W1247" s="29"/>
      <c r="X1247" s="26"/>
      <c r="Y1247" s="46"/>
      <c r="Z1247" s="25"/>
      <c r="AA1247" s="43"/>
      <c r="AB1247" s="91"/>
      <c r="AC1247" s="38"/>
      <c r="AE1247" s="1"/>
      <c r="AF1247" s="1"/>
    </row>
    <row r="1248" ht="15" customHeight="1" spans="1:32">
      <c r="A1248" s="15"/>
      <c r="B1248" s="15"/>
      <c r="C1248" s="15"/>
      <c r="D1248" s="22"/>
      <c r="E1248" s="22"/>
      <c r="F1248" s="22"/>
      <c r="G1248" s="22"/>
      <c r="H1248" s="22"/>
      <c r="I1248" s="30"/>
      <c r="J1248" s="30"/>
      <c r="K1248" s="22"/>
      <c r="L1248" s="66"/>
      <c r="M1248" s="67"/>
      <c r="N1248" s="65"/>
      <c r="O1248" s="68"/>
      <c r="P1248" s="69"/>
      <c r="Q1248" s="74"/>
      <c r="R1248" s="77"/>
      <c r="S1248" s="75"/>
      <c r="T1248" s="78"/>
      <c r="U1248" s="77"/>
      <c r="V1248" s="28"/>
      <c r="W1248" s="29"/>
      <c r="X1248" s="26"/>
      <c r="Y1248" s="46"/>
      <c r="Z1248" s="25"/>
      <c r="AA1248" s="43"/>
      <c r="AB1248" s="91"/>
      <c r="AC1248" s="38"/>
      <c r="AE1248" s="1"/>
      <c r="AF1248" s="1"/>
    </row>
    <row r="1249" ht="15" customHeight="1" spans="1:32">
      <c r="A1249" s="15"/>
      <c r="B1249" s="15"/>
      <c r="C1249" s="15"/>
      <c r="D1249" s="22"/>
      <c r="E1249" s="22"/>
      <c r="F1249" s="22"/>
      <c r="G1249" s="22"/>
      <c r="H1249" s="22"/>
      <c r="I1249" s="30"/>
      <c r="J1249" s="30"/>
      <c r="K1249" s="22"/>
      <c r="L1249" s="66"/>
      <c r="M1249" s="67"/>
      <c r="N1249" s="65"/>
      <c r="O1249" s="68"/>
      <c r="P1249" s="69"/>
      <c r="Q1249" s="74"/>
      <c r="R1249" s="77"/>
      <c r="S1249" s="75"/>
      <c r="T1249" s="78"/>
      <c r="U1249" s="77"/>
      <c r="V1249" s="28"/>
      <c r="W1249" s="29"/>
      <c r="X1249" s="26"/>
      <c r="Y1249" s="46"/>
      <c r="Z1249" s="25"/>
      <c r="AA1249" s="43"/>
      <c r="AB1249" s="91"/>
      <c r="AC1249" s="38"/>
      <c r="AE1249" s="1"/>
      <c r="AF1249" s="1"/>
    </row>
    <row r="1250" ht="15" customHeight="1" spans="1:32">
      <c r="A1250" s="15"/>
      <c r="B1250" s="15"/>
      <c r="C1250" s="15"/>
      <c r="D1250" s="22"/>
      <c r="E1250" s="22"/>
      <c r="F1250" s="22"/>
      <c r="G1250" s="22"/>
      <c r="H1250" s="22"/>
      <c r="I1250" s="30"/>
      <c r="J1250" s="30"/>
      <c r="K1250" s="22"/>
      <c r="L1250" s="66"/>
      <c r="M1250" s="67"/>
      <c r="N1250" s="65"/>
      <c r="O1250" s="68"/>
      <c r="P1250" s="69"/>
      <c r="Q1250" s="74"/>
      <c r="R1250" s="77"/>
      <c r="S1250" s="75"/>
      <c r="T1250" s="78"/>
      <c r="U1250" s="77"/>
      <c r="V1250" s="28"/>
      <c r="W1250" s="29"/>
      <c r="X1250" s="26"/>
      <c r="Y1250" s="46"/>
      <c r="Z1250" s="25"/>
      <c r="AA1250" s="43"/>
      <c r="AB1250" s="91"/>
      <c r="AC1250" s="38"/>
      <c r="AE1250" s="1"/>
      <c r="AF1250" s="1"/>
    </row>
    <row r="1251" ht="15" customHeight="1" spans="1:32">
      <c r="A1251" s="15"/>
      <c r="B1251" s="15"/>
      <c r="C1251" s="15"/>
      <c r="D1251" s="22"/>
      <c r="E1251" s="22"/>
      <c r="F1251" s="22"/>
      <c r="G1251" s="22"/>
      <c r="H1251" s="22"/>
      <c r="I1251" s="30"/>
      <c r="J1251" s="30"/>
      <c r="K1251" s="22"/>
      <c r="L1251" s="66"/>
      <c r="M1251" s="67"/>
      <c r="N1251" s="65"/>
      <c r="O1251" s="68"/>
      <c r="P1251" s="69"/>
      <c r="Q1251" s="74"/>
      <c r="R1251" s="77"/>
      <c r="S1251" s="75"/>
      <c r="T1251" s="78"/>
      <c r="U1251" s="77"/>
      <c r="V1251" s="28"/>
      <c r="W1251" s="29"/>
      <c r="X1251" s="26"/>
      <c r="Y1251" s="46"/>
      <c r="Z1251" s="25"/>
      <c r="AA1251" s="43"/>
      <c r="AB1251" s="91"/>
      <c r="AC1251" s="38"/>
      <c r="AE1251" s="1"/>
      <c r="AF1251" s="1"/>
    </row>
    <row r="1252" ht="15" customHeight="1" spans="1:32">
      <c r="A1252" s="15"/>
      <c r="B1252" s="15"/>
      <c r="C1252" s="15"/>
      <c r="D1252" s="22"/>
      <c r="E1252" s="22"/>
      <c r="F1252" s="22"/>
      <c r="G1252" s="22"/>
      <c r="H1252" s="22"/>
      <c r="I1252" s="30"/>
      <c r="J1252" s="30"/>
      <c r="K1252" s="22"/>
      <c r="L1252" s="66"/>
      <c r="M1252" s="67"/>
      <c r="N1252" s="65"/>
      <c r="O1252" s="68"/>
      <c r="P1252" s="69"/>
      <c r="Q1252" s="74"/>
      <c r="R1252" s="77"/>
      <c r="S1252" s="75"/>
      <c r="T1252" s="78"/>
      <c r="U1252" s="77"/>
      <c r="V1252" s="28"/>
      <c r="W1252" s="29"/>
      <c r="X1252" s="26"/>
      <c r="Y1252" s="46"/>
      <c r="Z1252" s="25"/>
      <c r="AA1252" s="43"/>
      <c r="AB1252" s="91"/>
      <c r="AC1252" s="38"/>
      <c r="AE1252" s="1"/>
      <c r="AF1252" s="1"/>
    </row>
    <row r="1253" ht="15" customHeight="1" spans="1:32">
      <c r="A1253" s="15"/>
      <c r="B1253" s="15"/>
      <c r="C1253" s="15"/>
      <c r="D1253" s="22"/>
      <c r="E1253" s="22"/>
      <c r="F1253" s="22"/>
      <c r="G1253" s="22"/>
      <c r="H1253" s="22"/>
      <c r="I1253" s="30"/>
      <c r="J1253" s="30"/>
      <c r="K1253" s="22"/>
      <c r="L1253" s="66"/>
      <c r="M1253" s="67"/>
      <c r="N1253" s="65"/>
      <c r="O1253" s="68"/>
      <c r="P1253" s="69"/>
      <c r="Q1253" s="74"/>
      <c r="R1253" s="77"/>
      <c r="S1253" s="75"/>
      <c r="T1253" s="78"/>
      <c r="U1253" s="77"/>
      <c r="V1253" s="28"/>
      <c r="W1253" s="29"/>
      <c r="X1253" s="26"/>
      <c r="Y1253" s="46"/>
      <c r="Z1253" s="25"/>
      <c r="AA1253" s="43"/>
      <c r="AB1253" s="91"/>
      <c r="AC1253" s="38"/>
      <c r="AE1253" s="1"/>
      <c r="AF1253" s="1"/>
    </row>
    <row r="1254" ht="15" customHeight="1" spans="1:32">
      <c r="A1254" s="15"/>
      <c r="B1254" s="15"/>
      <c r="C1254" s="15"/>
      <c r="D1254" s="22"/>
      <c r="E1254" s="22"/>
      <c r="F1254" s="22"/>
      <c r="G1254" s="22"/>
      <c r="H1254" s="22"/>
      <c r="I1254" s="30"/>
      <c r="J1254" s="30"/>
      <c r="K1254" s="22"/>
      <c r="L1254" s="66"/>
      <c r="M1254" s="67"/>
      <c r="N1254" s="65"/>
      <c r="O1254" s="68"/>
      <c r="P1254" s="69"/>
      <c r="Q1254" s="74"/>
      <c r="R1254" s="77"/>
      <c r="S1254" s="75"/>
      <c r="T1254" s="78"/>
      <c r="U1254" s="77"/>
      <c r="V1254" s="28"/>
      <c r="W1254" s="29"/>
      <c r="X1254" s="26"/>
      <c r="Y1254" s="46"/>
      <c r="Z1254" s="25"/>
      <c r="AA1254" s="43"/>
      <c r="AB1254" s="91"/>
      <c r="AC1254" s="38"/>
      <c r="AE1254" s="1"/>
      <c r="AF1254" s="1"/>
    </row>
    <row r="1255" ht="15" customHeight="1" spans="1:32">
      <c r="A1255" s="15"/>
      <c r="B1255" s="15"/>
      <c r="C1255" s="15"/>
      <c r="D1255" s="22"/>
      <c r="E1255" s="22"/>
      <c r="F1255" s="22"/>
      <c r="G1255" s="22"/>
      <c r="H1255" s="22"/>
      <c r="I1255" s="30"/>
      <c r="J1255" s="30"/>
      <c r="K1255" s="22"/>
      <c r="L1255" s="66"/>
      <c r="M1255" s="67"/>
      <c r="N1255" s="65"/>
      <c r="O1255" s="68"/>
      <c r="P1255" s="69"/>
      <c r="Q1255" s="74"/>
      <c r="R1255" s="77"/>
      <c r="S1255" s="75"/>
      <c r="T1255" s="78"/>
      <c r="U1255" s="77"/>
      <c r="V1255" s="28"/>
      <c r="W1255" s="29"/>
      <c r="X1255" s="26"/>
      <c r="Y1255" s="46"/>
      <c r="Z1255" s="25"/>
      <c r="AA1255" s="43"/>
      <c r="AB1255" s="91"/>
      <c r="AC1255" s="38"/>
      <c r="AE1255" s="1"/>
      <c r="AF1255" s="1"/>
    </row>
    <row r="1256" ht="15" customHeight="1" spans="1:32">
      <c r="A1256" s="15"/>
      <c r="B1256" s="15"/>
      <c r="C1256" s="15"/>
      <c r="D1256" s="22"/>
      <c r="E1256" s="22"/>
      <c r="F1256" s="22"/>
      <c r="G1256" s="22"/>
      <c r="H1256" s="22"/>
      <c r="I1256" s="30"/>
      <c r="J1256" s="30"/>
      <c r="K1256" s="22"/>
      <c r="L1256" s="66"/>
      <c r="M1256" s="67"/>
      <c r="N1256" s="65"/>
      <c r="O1256" s="68"/>
      <c r="P1256" s="69"/>
      <c r="Q1256" s="74"/>
      <c r="R1256" s="77"/>
      <c r="S1256" s="75"/>
      <c r="T1256" s="78"/>
      <c r="U1256" s="77"/>
      <c r="V1256" s="28"/>
      <c r="W1256" s="29"/>
      <c r="X1256" s="26"/>
      <c r="Y1256" s="46"/>
      <c r="Z1256" s="25"/>
      <c r="AA1256" s="43"/>
      <c r="AB1256" s="91"/>
      <c r="AC1256" s="38"/>
      <c r="AE1256" s="1"/>
      <c r="AF1256" s="1"/>
    </row>
    <row r="1257" ht="15" customHeight="1" spans="1:32">
      <c r="A1257" s="15"/>
      <c r="B1257" s="15"/>
      <c r="C1257" s="15"/>
      <c r="D1257" s="22"/>
      <c r="E1257" s="22"/>
      <c r="F1257" s="22"/>
      <c r="G1257" s="22"/>
      <c r="H1257" s="22"/>
      <c r="I1257" s="30"/>
      <c r="J1257" s="30"/>
      <c r="K1257" s="22"/>
      <c r="L1257" s="66"/>
      <c r="M1257" s="67"/>
      <c r="N1257" s="65"/>
      <c r="O1257" s="68"/>
      <c r="P1257" s="69"/>
      <c r="Q1257" s="74"/>
      <c r="R1257" s="77"/>
      <c r="S1257" s="75"/>
      <c r="T1257" s="78"/>
      <c r="U1257" s="77"/>
      <c r="V1257" s="28"/>
      <c r="W1257" s="29"/>
      <c r="X1257" s="26"/>
      <c r="Y1257" s="46"/>
      <c r="Z1257" s="25"/>
      <c r="AA1257" s="43"/>
      <c r="AB1257" s="91"/>
      <c r="AC1257" s="38"/>
      <c r="AE1257" s="1"/>
      <c r="AF1257" s="1"/>
    </row>
    <row r="1258" ht="15" customHeight="1" spans="1:32">
      <c r="A1258" s="15"/>
      <c r="B1258" s="15"/>
      <c r="C1258" s="15"/>
      <c r="D1258" s="22"/>
      <c r="E1258" s="22"/>
      <c r="F1258" s="22"/>
      <c r="G1258" s="22"/>
      <c r="H1258" s="22"/>
      <c r="I1258" s="30"/>
      <c r="J1258" s="30"/>
      <c r="K1258" s="22"/>
      <c r="L1258" s="66"/>
      <c r="M1258" s="67"/>
      <c r="N1258" s="65"/>
      <c r="O1258" s="68"/>
      <c r="P1258" s="69"/>
      <c r="Q1258" s="74"/>
      <c r="R1258" s="77"/>
      <c r="S1258" s="75"/>
      <c r="T1258" s="78"/>
      <c r="U1258" s="77"/>
      <c r="V1258" s="28"/>
      <c r="W1258" s="29"/>
      <c r="X1258" s="26"/>
      <c r="Y1258" s="46"/>
      <c r="Z1258" s="25"/>
      <c r="AA1258" s="43"/>
      <c r="AB1258" s="91"/>
      <c r="AC1258" s="38"/>
      <c r="AE1258" s="1"/>
      <c r="AF1258" s="1"/>
    </row>
    <row r="1259" ht="15" customHeight="1" spans="1:32">
      <c r="A1259" s="15"/>
      <c r="B1259" s="15"/>
      <c r="C1259" s="15"/>
      <c r="D1259" s="22"/>
      <c r="E1259" s="22"/>
      <c r="F1259" s="22"/>
      <c r="G1259" s="22"/>
      <c r="H1259" s="22"/>
      <c r="I1259" s="30"/>
      <c r="J1259" s="30"/>
      <c r="K1259" s="22"/>
      <c r="L1259" s="66"/>
      <c r="M1259" s="67"/>
      <c r="N1259" s="65"/>
      <c r="O1259" s="68"/>
      <c r="P1259" s="69"/>
      <c r="Q1259" s="74"/>
      <c r="R1259" s="77"/>
      <c r="S1259" s="75"/>
      <c r="T1259" s="78"/>
      <c r="U1259" s="77"/>
      <c r="V1259" s="28"/>
      <c r="W1259" s="29"/>
      <c r="X1259" s="26"/>
      <c r="Y1259" s="46"/>
      <c r="Z1259" s="25"/>
      <c r="AA1259" s="43"/>
      <c r="AB1259" s="91"/>
      <c r="AC1259" s="38"/>
      <c r="AE1259" s="1"/>
      <c r="AF1259" s="1"/>
    </row>
    <row r="1260" ht="15" customHeight="1" spans="1:32">
      <c r="A1260" s="15"/>
      <c r="B1260" s="15"/>
      <c r="C1260" s="15"/>
      <c r="D1260" s="22"/>
      <c r="E1260" s="22"/>
      <c r="F1260" s="22"/>
      <c r="G1260" s="22"/>
      <c r="H1260" s="22"/>
      <c r="I1260" s="30"/>
      <c r="J1260" s="30"/>
      <c r="K1260" s="22"/>
      <c r="L1260" s="66"/>
      <c r="M1260" s="67"/>
      <c r="N1260" s="65"/>
      <c r="O1260" s="68"/>
      <c r="P1260" s="69"/>
      <c r="Q1260" s="74"/>
      <c r="R1260" s="77"/>
      <c r="S1260" s="75"/>
      <c r="T1260" s="78"/>
      <c r="U1260" s="77"/>
      <c r="V1260" s="28"/>
      <c r="W1260" s="29"/>
      <c r="X1260" s="26"/>
      <c r="Y1260" s="46"/>
      <c r="Z1260" s="25"/>
      <c r="AA1260" s="43"/>
      <c r="AB1260" s="91"/>
      <c r="AC1260" s="38"/>
      <c r="AE1260" s="1"/>
      <c r="AF1260" s="1"/>
    </row>
    <row r="1261" ht="15" customHeight="1" spans="1:32">
      <c r="A1261" s="15"/>
      <c r="B1261" s="15"/>
      <c r="C1261" s="15"/>
      <c r="D1261" s="22"/>
      <c r="E1261" s="22"/>
      <c r="F1261" s="22"/>
      <c r="G1261" s="22"/>
      <c r="H1261" s="22"/>
      <c r="I1261" s="30"/>
      <c r="J1261" s="30"/>
      <c r="K1261" s="22"/>
      <c r="L1261" s="66"/>
      <c r="M1261" s="67"/>
      <c r="N1261" s="65"/>
      <c r="O1261" s="68"/>
      <c r="P1261" s="69"/>
      <c r="Q1261" s="74"/>
      <c r="R1261" s="77"/>
      <c r="S1261" s="75"/>
      <c r="T1261" s="78"/>
      <c r="U1261" s="77"/>
      <c r="V1261" s="28"/>
      <c r="W1261" s="29"/>
      <c r="X1261" s="26"/>
      <c r="Y1261" s="46"/>
      <c r="Z1261" s="25"/>
      <c r="AA1261" s="43"/>
      <c r="AB1261" s="91"/>
      <c r="AC1261" s="38"/>
      <c r="AE1261" s="1"/>
      <c r="AF1261" s="1"/>
    </row>
    <row r="1262" ht="15" customHeight="1" spans="1:32">
      <c r="A1262" s="15"/>
      <c r="B1262" s="15"/>
      <c r="C1262" s="15"/>
      <c r="D1262" s="22"/>
      <c r="E1262" s="22"/>
      <c r="F1262" s="22"/>
      <c r="G1262" s="22"/>
      <c r="H1262" s="22"/>
      <c r="I1262" s="30"/>
      <c r="J1262" s="30"/>
      <c r="K1262" s="22"/>
      <c r="L1262" s="66"/>
      <c r="M1262" s="67"/>
      <c r="N1262" s="65"/>
      <c r="O1262" s="68"/>
      <c r="P1262" s="69"/>
      <c r="Q1262" s="74"/>
      <c r="R1262" s="77"/>
      <c r="S1262" s="75"/>
      <c r="T1262" s="78"/>
      <c r="U1262" s="77"/>
      <c r="V1262" s="28"/>
      <c r="W1262" s="29"/>
      <c r="X1262" s="26"/>
      <c r="Y1262" s="46"/>
      <c r="Z1262" s="25"/>
      <c r="AA1262" s="43"/>
      <c r="AB1262" s="91"/>
      <c r="AC1262" s="38"/>
      <c r="AE1262" s="1"/>
      <c r="AF1262" s="1"/>
    </row>
    <row r="1263" ht="15" customHeight="1" spans="1:32">
      <c r="A1263" s="15"/>
      <c r="B1263" s="15"/>
      <c r="C1263" s="15"/>
      <c r="D1263" s="22"/>
      <c r="E1263" s="22"/>
      <c r="F1263" s="22"/>
      <c r="G1263" s="22"/>
      <c r="H1263" s="22"/>
      <c r="I1263" s="30"/>
      <c r="J1263" s="30"/>
      <c r="K1263" s="22"/>
      <c r="L1263" s="66"/>
      <c r="M1263" s="67"/>
      <c r="N1263" s="65"/>
      <c r="O1263" s="68"/>
      <c r="P1263" s="69"/>
      <c r="Q1263" s="74"/>
      <c r="R1263" s="77"/>
      <c r="S1263" s="75"/>
      <c r="T1263" s="78"/>
      <c r="U1263" s="77"/>
      <c r="V1263" s="28"/>
      <c r="W1263" s="29"/>
      <c r="X1263" s="26"/>
      <c r="Y1263" s="46"/>
      <c r="Z1263" s="25"/>
      <c r="AA1263" s="43"/>
      <c r="AB1263" s="91"/>
      <c r="AC1263" s="38"/>
      <c r="AE1263" s="1"/>
      <c r="AF1263" s="1"/>
    </row>
    <row r="1264" ht="14" customHeight="1" spans="1:27">
      <c r="A1264" s="15"/>
      <c r="B1264" s="15"/>
      <c r="C1264" s="15"/>
      <c r="D1264" s="31"/>
      <c r="E1264" s="31"/>
      <c r="F1264" s="31"/>
      <c r="G1264" s="31"/>
      <c r="H1264" s="31"/>
      <c r="I1264" s="32"/>
      <c r="J1264" s="32"/>
      <c r="K1264" s="31"/>
      <c r="L1264" s="66"/>
      <c r="M1264" s="67"/>
      <c r="N1264" s="65"/>
      <c r="O1264" s="69"/>
      <c r="P1264" s="69"/>
      <c r="Q1264" s="74"/>
      <c r="R1264" s="77"/>
      <c r="S1264" s="75"/>
      <c r="T1264" s="78"/>
      <c r="U1264" s="77"/>
      <c r="V1264" s="28"/>
      <c r="W1264" s="29"/>
      <c r="X1264" s="26"/>
      <c r="Y1264" s="46"/>
      <c r="Z1264" s="25"/>
      <c r="AA1264" s="43"/>
    </row>
    <row r="1265" ht="15" spans="1:27">
      <c r="A1265" s="33" t="s">
        <v>2554</v>
      </c>
      <c r="B1265" s="33"/>
      <c r="C1265" s="33"/>
      <c r="D1265" s="34"/>
      <c r="E1265" s="34"/>
      <c r="F1265" s="34"/>
      <c r="G1265" s="34"/>
      <c r="H1265" s="34"/>
      <c r="I1265" s="84"/>
      <c r="J1265" s="35">
        <f>SUM(J6:J1238)</f>
        <v>77370.8700000002</v>
      </c>
      <c r="K1265" s="36"/>
      <c r="L1265" s="36"/>
      <c r="M1265" s="36"/>
      <c r="N1265" s="33"/>
      <c r="O1265" s="85"/>
      <c r="P1265" s="85"/>
      <c r="Q1265" s="37"/>
      <c r="R1265" s="37"/>
      <c r="S1265" s="86"/>
      <c r="T1265" s="37">
        <f>SUM(T6:T1264)</f>
        <v>0</v>
      </c>
      <c r="U1265" s="37"/>
      <c r="V1265" s="37"/>
      <c r="W1265" s="37">
        <f>SUM(W6:W1264)</f>
        <v>50524900</v>
      </c>
      <c r="X1265" s="37">
        <f>SUM(X6:X1264)</f>
        <v>0</v>
      </c>
      <c r="Y1265" s="46" t="e">
        <f>X1265/#REF!</f>
        <v>#REF!</v>
      </c>
      <c r="Z1265" s="37"/>
      <c r="AA1265" s="47"/>
    </row>
    <row r="1266" spans="9:23">
      <c r="I1266" s="2">
        <f>SUM(I6:I1264)</f>
        <v>77435.0548713915</v>
      </c>
      <c r="J1266" s="2">
        <f>SUM(J6:J1264)</f>
        <v>77370.8700000002</v>
      </c>
      <c r="V1266" s="3" t="s">
        <v>2555</v>
      </c>
      <c r="W1266" s="38" t="e">
        <f>'房屋评估明细表-商铺'!#REF!</f>
        <v>#REF!</v>
      </c>
    </row>
    <row r="1267" spans="10:23">
      <c r="J1267" s="2">
        <f>'房屋评估明细表-商铺'!H66</f>
        <v>4551.15</v>
      </c>
      <c r="R1267" s="38"/>
      <c r="V1267" s="3" t="s">
        <v>2556</v>
      </c>
      <c r="W1267" s="38" t="e">
        <f>W1265+W1266</f>
        <v>#REF!</v>
      </c>
    </row>
    <row r="1268" spans="10:10">
      <c r="J1268" s="2">
        <f>J1266+J1267</f>
        <v>81922.0200000002</v>
      </c>
    </row>
    <row r="1269" spans="18:19">
      <c r="R1269" s="3"/>
      <c r="S1269" s="87"/>
    </row>
    <row r="1277" spans="7:12">
      <c r="G1277" s="1" t="s">
        <v>2557</v>
      </c>
      <c r="H1277" s="1" t="s">
        <v>13</v>
      </c>
      <c r="I1277" s="2" t="s">
        <v>2558</v>
      </c>
      <c r="K1277" s="1" t="s">
        <v>2559</v>
      </c>
      <c r="L1277" s="1" t="s">
        <v>2560</v>
      </c>
    </row>
    <row r="1278" spans="7:12">
      <c r="G1278" s="1" t="s">
        <v>42</v>
      </c>
      <c r="H1278" s="1" t="s">
        <v>43</v>
      </c>
      <c r="I1278" s="2">
        <f t="shared" ref="I1278:I1293" si="40">SUMIF(C:C,H1278,I:I)</f>
        <v>7318.84999999999</v>
      </c>
      <c r="K1278" s="1">
        <f>SUMIF(C:C,H1278,W:W)</f>
        <v>4835300</v>
      </c>
      <c r="L1278" s="38">
        <f t="shared" ref="L1278:L1293" si="41">K1278/I1278/365</f>
        <v>1.81003808798841</v>
      </c>
    </row>
    <row r="1279" spans="7:12">
      <c r="G1279" s="1" t="s">
        <v>292</v>
      </c>
      <c r="H1279" s="1" t="s">
        <v>293</v>
      </c>
      <c r="I1279" s="2">
        <f t="shared" si="40"/>
        <v>4124.16</v>
      </c>
      <c r="K1279" s="1">
        <f t="shared" ref="K1278:K1293" si="42">SUMIF(C:C,H1279,W:W)</f>
        <v>2722800</v>
      </c>
      <c r="L1279" s="38">
        <f t="shared" si="41"/>
        <v>1.80878676564373</v>
      </c>
    </row>
    <row r="1280" spans="7:12">
      <c r="G1280" s="1" t="s">
        <v>292</v>
      </c>
      <c r="H1280" s="1" t="s">
        <v>414</v>
      </c>
      <c r="I1280" s="2">
        <f t="shared" si="40"/>
        <v>3460.27</v>
      </c>
      <c r="K1280" s="1">
        <f t="shared" si="42"/>
        <v>2238600</v>
      </c>
      <c r="L1280" s="38">
        <f t="shared" si="41"/>
        <v>1.77244859069712</v>
      </c>
    </row>
    <row r="1281" spans="7:12">
      <c r="G1281" s="1" t="s">
        <v>42</v>
      </c>
      <c r="H1281" s="1" t="s">
        <v>538</v>
      </c>
      <c r="I1281" s="2">
        <f t="shared" si="40"/>
        <v>3856.23</v>
      </c>
      <c r="K1281" s="1">
        <f t="shared" si="42"/>
        <v>2494100</v>
      </c>
      <c r="L1281" s="38">
        <f t="shared" si="41"/>
        <v>1.77197695286109</v>
      </c>
    </row>
    <row r="1282" spans="7:12">
      <c r="G1282" s="1" t="s">
        <v>42</v>
      </c>
      <c r="H1282" s="1" t="s">
        <v>643</v>
      </c>
      <c r="I1282" s="2">
        <f t="shared" si="40"/>
        <v>4526.53</v>
      </c>
      <c r="K1282" s="1">
        <f t="shared" si="42"/>
        <v>2928900</v>
      </c>
      <c r="L1282" s="38">
        <f t="shared" si="41"/>
        <v>1.77274503022046</v>
      </c>
    </row>
    <row r="1283" spans="7:12">
      <c r="G1283" s="1" t="s">
        <v>42</v>
      </c>
      <c r="H1283" s="1" t="s">
        <v>776</v>
      </c>
      <c r="I1283" s="2">
        <f t="shared" si="40"/>
        <v>5801.10999999999</v>
      </c>
      <c r="K1283" s="1">
        <f t="shared" si="42"/>
        <v>3829900</v>
      </c>
      <c r="L1283" s="38">
        <f t="shared" si="41"/>
        <v>1.80877051328604</v>
      </c>
    </row>
    <row r="1284" spans="7:12">
      <c r="G1284" s="1" t="s">
        <v>42</v>
      </c>
      <c r="H1284" s="1" t="s">
        <v>985</v>
      </c>
      <c r="I1284" s="2">
        <f t="shared" si="40"/>
        <v>5801.33</v>
      </c>
      <c r="K1284" s="1">
        <f t="shared" si="42"/>
        <v>3829800</v>
      </c>
      <c r="L1284" s="38">
        <f t="shared" si="41"/>
        <v>1.80865469465209</v>
      </c>
    </row>
    <row r="1285" spans="7:12">
      <c r="G1285" s="1" t="s">
        <v>42</v>
      </c>
      <c r="H1285" s="1" t="s">
        <v>1194</v>
      </c>
      <c r="I1285" s="2">
        <f t="shared" si="40"/>
        <v>5577.26487139201</v>
      </c>
      <c r="K1285" s="1">
        <f t="shared" si="42"/>
        <v>3705000</v>
      </c>
      <c r="L1285" s="38">
        <f t="shared" si="41"/>
        <v>1.82001127175683</v>
      </c>
    </row>
    <row r="1286" spans="7:12">
      <c r="G1286" s="1" t="s">
        <v>292</v>
      </c>
      <c r="H1286" s="1" t="s">
        <v>1362</v>
      </c>
      <c r="I1286" s="2">
        <f t="shared" si="40"/>
        <v>3558.14</v>
      </c>
      <c r="K1286" s="1">
        <f t="shared" si="42"/>
        <v>2350000</v>
      </c>
      <c r="L1286" s="38">
        <f t="shared" si="41"/>
        <v>1.80947241097415</v>
      </c>
    </row>
    <row r="1287" spans="7:12">
      <c r="G1287" s="1" t="s">
        <v>292</v>
      </c>
      <c r="H1287" s="1" t="s">
        <v>1459</v>
      </c>
      <c r="I1287" s="2">
        <f t="shared" si="40"/>
        <v>3557.97</v>
      </c>
      <c r="K1287" s="1">
        <f t="shared" si="42"/>
        <v>2303600</v>
      </c>
      <c r="L1287" s="38">
        <f t="shared" si="41"/>
        <v>1.77382970534106</v>
      </c>
    </row>
    <row r="1288" spans="7:12">
      <c r="G1288" s="1" t="s">
        <v>42</v>
      </c>
      <c r="H1288" s="1" t="s">
        <v>1556</v>
      </c>
      <c r="I1288" s="2">
        <f t="shared" si="40"/>
        <v>4963.97</v>
      </c>
      <c r="K1288" s="1">
        <f t="shared" si="42"/>
        <v>3183900</v>
      </c>
      <c r="L1288" s="38">
        <f t="shared" si="41"/>
        <v>1.75726559560798</v>
      </c>
    </row>
    <row r="1289" spans="7:12">
      <c r="G1289" s="1" t="s">
        <v>42</v>
      </c>
      <c r="H1289" s="1" t="s">
        <v>1701</v>
      </c>
      <c r="I1289" s="2">
        <f t="shared" si="40"/>
        <v>5799.17</v>
      </c>
      <c r="K1289" s="1">
        <f t="shared" si="42"/>
        <v>3749900</v>
      </c>
      <c r="L1289" s="38">
        <f t="shared" si="41"/>
        <v>1.77158086935492</v>
      </c>
    </row>
    <row r="1290" spans="7:12">
      <c r="G1290" s="1" t="s">
        <v>42</v>
      </c>
      <c r="H1290" s="1" t="s">
        <v>1910</v>
      </c>
      <c r="I1290" s="2">
        <f t="shared" si="40"/>
        <v>5797.75</v>
      </c>
      <c r="K1290" s="1">
        <f t="shared" si="42"/>
        <v>3751100</v>
      </c>
      <c r="L1290" s="38">
        <f t="shared" si="41"/>
        <v>1.77258182939414</v>
      </c>
    </row>
    <row r="1291" spans="7:12">
      <c r="G1291" s="1" t="s">
        <v>42</v>
      </c>
      <c r="H1291" s="1" t="s">
        <v>2119</v>
      </c>
      <c r="I1291" s="2">
        <f t="shared" si="40"/>
        <v>4961.54999999999</v>
      </c>
      <c r="K1291" s="1">
        <f t="shared" si="42"/>
        <v>3210300</v>
      </c>
      <c r="L1291" s="38">
        <f t="shared" si="41"/>
        <v>1.77270056046063</v>
      </c>
    </row>
    <row r="1292" spans="7:12">
      <c r="G1292" s="1" t="s">
        <v>292</v>
      </c>
      <c r="H1292" s="1" t="s">
        <v>2264</v>
      </c>
      <c r="I1292" s="2">
        <f t="shared" si="40"/>
        <v>4165.38</v>
      </c>
      <c r="K1292" s="1">
        <f t="shared" si="42"/>
        <v>2699700</v>
      </c>
      <c r="L1292" s="38">
        <f t="shared" si="41"/>
        <v>1.77569353964449</v>
      </c>
    </row>
    <row r="1293" spans="7:12">
      <c r="G1293" s="1" t="s">
        <v>292</v>
      </c>
      <c r="H1293" s="1" t="s">
        <v>2409</v>
      </c>
      <c r="I1293" s="2">
        <f t="shared" si="40"/>
        <v>4165.38</v>
      </c>
      <c r="K1293" s="1">
        <f t="shared" si="42"/>
        <v>2692000</v>
      </c>
      <c r="L1293" s="38">
        <f t="shared" si="41"/>
        <v>1.77062896200429</v>
      </c>
    </row>
    <row r="1294" spans="7:11">
      <c r="G1294" s="1" t="s">
        <v>2556</v>
      </c>
      <c r="I1294" s="2">
        <f>SUM(I1278:I1293)</f>
        <v>77435.054871392</v>
      </c>
      <c r="K1294" s="2">
        <f>SUM(K1278:K1293)</f>
        <v>50524900</v>
      </c>
    </row>
    <row r="1297" spans="9:11">
      <c r="I1297" s="2" t="s">
        <v>48</v>
      </c>
      <c r="K1297" s="1" t="s">
        <v>2555</v>
      </c>
    </row>
    <row r="1298" spans="8:12">
      <c r="H1298" s="1" t="s">
        <v>292</v>
      </c>
      <c r="I1298" s="2">
        <f>SUMIFS(I:I,B:B,H1298,K:K,I1297)</f>
        <v>23031.3000000001</v>
      </c>
      <c r="K1298" s="2">
        <f>SUMIFS(I:I,B:B,H1298,K:K,K1297)</f>
        <v>0</v>
      </c>
      <c r="L1298" s="38">
        <f>I1298+K1298</f>
        <v>23031.3000000001</v>
      </c>
    </row>
    <row r="1299" spans="8:12">
      <c r="H1299" s="1" t="s">
        <v>42</v>
      </c>
      <c r="I1299" s="2">
        <f>SUMIFS(I:I,B:B,H1299,K:K,I1297)</f>
        <v>54403.7548713917</v>
      </c>
      <c r="K1299" s="2">
        <f>SUMIFS(I:I,B:B,H1299,K:K,K1297)</f>
        <v>0</v>
      </c>
      <c r="L1299" s="38">
        <f>I1299+K1299</f>
        <v>54403.7548713917</v>
      </c>
    </row>
    <row r="1300" spans="9:12">
      <c r="I1300" s="2" t="s">
        <v>2561</v>
      </c>
      <c r="K1300" s="1" t="s">
        <v>2562</v>
      </c>
      <c r="L1300" s="38">
        <f>L1299+L1298</f>
        <v>77435.0548713918</v>
      </c>
    </row>
    <row r="1301" spans="12:12">
      <c r="L1301" s="38"/>
    </row>
  </sheetData>
  <mergeCells count="31">
    <mergeCell ref="A1:AA1"/>
    <mergeCell ref="A2:AA2"/>
    <mergeCell ref="A3:P3"/>
    <mergeCell ref="A1265:I126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>
    <oddFooter>&amp;L被评估单位填表人：万成建
填表日期：2025年8月&amp;R评估人员：严锡栋、傅扬岚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101"/>
  <sheetViews>
    <sheetView tabSelected="1" view="pageBreakPreview" zoomScaleNormal="100" workbookViewId="0">
      <pane xSplit="1" ySplit="3" topLeftCell="B40" activePane="bottomRight" state="frozen"/>
      <selection/>
      <selection pane="topRight"/>
      <selection pane="bottomLeft"/>
      <selection pane="bottomRight" activeCell="A1" sqref="A1:U1"/>
    </sheetView>
  </sheetViews>
  <sheetFormatPr defaultColWidth="9.64166666666667" defaultRowHeight="13.5"/>
  <cols>
    <col min="1" max="1" width="6.25833333333333" style="1" customWidth="1"/>
    <col min="2" max="2" width="6.875" style="1" customWidth="1"/>
    <col min="3" max="3" width="12.9083333333333" style="1" hidden="1" customWidth="1"/>
    <col min="4" max="4" width="16.275" style="1" customWidth="1"/>
    <col min="5" max="5" width="15.275" style="1" customWidth="1"/>
    <col min="6" max="6" width="15.1833333333333" style="1" customWidth="1"/>
    <col min="7" max="7" width="17.2666666666667" style="2" hidden="1" customWidth="1"/>
    <col min="8" max="8" width="13.2583333333333" style="2" hidden="1" customWidth="1"/>
    <col min="9" max="10" width="13.2583333333333" style="2" customWidth="1"/>
    <col min="11" max="11" width="13.375" style="1" customWidth="1"/>
    <col min="12" max="12" width="14" style="1" customWidth="1"/>
    <col min="13" max="13" width="11.125" style="1" customWidth="1"/>
    <col min="14" max="14" width="9.25833333333333" style="1" customWidth="1"/>
    <col min="15" max="15" width="7.925" style="1" customWidth="1"/>
    <col min="16" max="17" width="7.925" style="1" hidden="1" customWidth="1"/>
    <col min="18" max="18" width="8" style="1" hidden="1" customWidth="1"/>
    <col min="19" max="19" width="8.63333333333333" style="49" hidden="1" customWidth="1"/>
    <col min="20" max="20" width="5.71666666666667" style="1" hidden="1" customWidth="1"/>
    <col min="21" max="21" width="8.125" style="1" hidden="1" customWidth="1"/>
    <col min="22" max="22" width="12.8166666666667" style="1"/>
    <col min="23" max="23" width="9" style="1"/>
    <col min="24" max="24" width="16.275" style="38"/>
    <col min="25" max="25" width="11.8166666666667" style="38"/>
    <col min="26" max="26" width="12.8166666666667" style="38"/>
    <col min="27" max="29" width="9" style="1"/>
    <col min="30" max="30" width="12.8166666666667" style="1"/>
    <col min="31" max="16367" width="9" style="1"/>
    <col min="16368" max="16384" width="9.64166666666667" style="1"/>
  </cols>
  <sheetData>
    <row r="1" ht="22.5" spans="1:21">
      <c r="A1" s="6" t="s">
        <v>2563</v>
      </c>
      <c r="B1" s="6"/>
      <c r="C1" s="6"/>
      <c r="D1" s="6"/>
      <c r="E1" s="6"/>
      <c r="F1" s="6"/>
      <c r="G1" s="7"/>
      <c r="H1" s="7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15" customHeight="1" spans="1:21">
      <c r="A2" s="15" t="s">
        <v>11</v>
      </c>
      <c r="B2" s="16" t="s">
        <v>12</v>
      </c>
      <c r="C2" s="16" t="s">
        <v>13</v>
      </c>
      <c r="D2" s="17" t="s">
        <v>14</v>
      </c>
      <c r="E2" s="17" t="s">
        <v>15</v>
      </c>
      <c r="F2" s="50" t="s">
        <v>2564</v>
      </c>
      <c r="G2" s="18" t="s">
        <v>2565</v>
      </c>
      <c r="H2" s="18" t="s">
        <v>2566</v>
      </c>
      <c r="I2" s="18" t="s">
        <v>20</v>
      </c>
      <c r="J2" s="18" t="s">
        <v>2566</v>
      </c>
      <c r="K2" s="17" t="s">
        <v>21</v>
      </c>
      <c r="L2" s="63" t="s">
        <v>2567</v>
      </c>
      <c r="M2" s="63" t="s">
        <v>2568</v>
      </c>
      <c r="N2" s="64" t="s">
        <v>24</v>
      </c>
      <c r="O2" s="65" t="s">
        <v>25</v>
      </c>
      <c r="P2" s="64" t="s">
        <v>26</v>
      </c>
      <c r="Q2" s="72" t="s">
        <v>27</v>
      </c>
      <c r="R2" s="72" t="s">
        <v>28</v>
      </c>
      <c r="S2" s="73" t="s">
        <v>29</v>
      </c>
      <c r="T2" s="72" t="s">
        <v>30</v>
      </c>
      <c r="U2" s="72" t="s">
        <v>31</v>
      </c>
    </row>
    <row r="3" ht="17" customHeight="1" spans="1:21">
      <c r="A3" s="15"/>
      <c r="B3" s="21"/>
      <c r="C3" s="21"/>
      <c r="D3" s="22"/>
      <c r="E3" s="22"/>
      <c r="F3" s="51"/>
      <c r="G3" s="52"/>
      <c r="H3" s="23"/>
      <c r="I3" s="23"/>
      <c r="J3" s="23"/>
      <c r="K3" s="24"/>
      <c r="L3" s="66"/>
      <c r="M3" s="67"/>
      <c r="N3" s="64"/>
      <c r="O3" s="64"/>
      <c r="P3" s="64"/>
      <c r="Q3" s="74"/>
      <c r="R3" s="74"/>
      <c r="S3" s="75"/>
      <c r="T3" s="76"/>
      <c r="U3" s="77"/>
    </row>
    <row r="4" ht="15" customHeight="1" spans="1:26">
      <c r="A4" s="15">
        <v>1</v>
      </c>
      <c r="B4" s="53" t="s">
        <v>42</v>
      </c>
      <c r="C4" s="15"/>
      <c r="D4" s="22" t="s">
        <v>2569</v>
      </c>
      <c r="E4" s="27" t="s">
        <v>2570</v>
      </c>
      <c r="F4" s="30" t="s">
        <v>2571</v>
      </c>
      <c r="G4" s="54">
        <v>222.72</v>
      </c>
      <c r="H4" s="27">
        <v>32.6180320366133</v>
      </c>
      <c r="I4" s="27">
        <v>222.67</v>
      </c>
      <c r="J4" s="27">
        <v>32.610709382151</v>
      </c>
      <c r="K4" s="22" t="s">
        <v>2572</v>
      </c>
      <c r="L4" s="66" t="s">
        <v>2573</v>
      </c>
      <c r="M4" s="67" t="s">
        <v>49</v>
      </c>
      <c r="N4" s="65" t="s">
        <v>51</v>
      </c>
      <c r="O4" s="68" t="s">
        <v>2574</v>
      </c>
      <c r="P4" s="69"/>
      <c r="Q4" s="74"/>
      <c r="R4" s="77" t="s">
        <v>53</v>
      </c>
      <c r="S4" s="75"/>
      <c r="T4" s="78"/>
      <c r="U4" s="77" t="s">
        <v>54</v>
      </c>
      <c r="W4" s="53" t="s">
        <v>42</v>
      </c>
      <c r="X4" s="38" t="e">
        <f>SUMIF(B:B,W4,#REF!)</f>
        <v>#REF!</v>
      </c>
      <c r="Y4" s="38">
        <f>SUM(J4:J46)</f>
        <v>4115.42</v>
      </c>
      <c r="Z4" s="38" t="e">
        <f>X4/365/Y4</f>
        <v>#REF!</v>
      </c>
    </row>
    <row r="5" ht="15" customHeight="1" spans="1:26">
      <c r="A5" s="15">
        <v>2</v>
      </c>
      <c r="B5" s="53" t="s">
        <v>42</v>
      </c>
      <c r="C5" s="15"/>
      <c r="D5" s="22" t="s">
        <v>2575</v>
      </c>
      <c r="E5" s="27"/>
      <c r="F5" s="27"/>
      <c r="G5" s="54"/>
      <c r="H5" s="27">
        <v>190.101967963387</v>
      </c>
      <c r="I5" s="27"/>
      <c r="J5" s="27">
        <v>190.059290617849</v>
      </c>
      <c r="K5" s="22" t="s">
        <v>2572</v>
      </c>
      <c r="L5" s="66"/>
      <c r="M5" s="67" t="s">
        <v>74</v>
      </c>
      <c r="N5" s="65" t="s">
        <v>51</v>
      </c>
      <c r="O5" s="68" t="s">
        <v>2574</v>
      </c>
      <c r="P5" s="69"/>
      <c r="Q5" s="74"/>
      <c r="R5" s="77" t="s">
        <v>53</v>
      </c>
      <c r="S5" s="75"/>
      <c r="T5" s="78"/>
      <c r="U5" s="77" t="s">
        <v>54</v>
      </c>
      <c r="W5" s="1" t="s">
        <v>292</v>
      </c>
      <c r="X5" s="38" t="e">
        <f>SUMIF(B:B,W5,#REF!)</f>
        <v>#REF!</v>
      </c>
      <c r="Y5" s="38" t="e">
        <f>SUM(#REF!)</f>
        <v>#REF!</v>
      </c>
      <c r="Z5" s="38" t="e">
        <f>X5/365/Y5</f>
        <v>#REF!</v>
      </c>
    </row>
    <row r="6" ht="15" customHeight="1" spans="1:21">
      <c r="A6" s="15">
        <v>3</v>
      </c>
      <c r="B6" s="53" t="s">
        <v>42</v>
      </c>
      <c r="C6" s="15"/>
      <c r="D6" s="22" t="s">
        <v>2576</v>
      </c>
      <c r="E6" s="27" t="s">
        <v>2577</v>
      </c>
      <c r="F6" s="30" t="s">
        <v>2571</v>
      </c>
      <c r="G6" s="54">
        <v>232.8</v>
      </c>
      <c r="H6" s="27">
        <v>87.0433862433862</v>
      </c>
      <c r="I6" s="27">
        <v>232.7</v>
      </c>
      <c r="J6" s="27">
        <v>87.0059964726632</v>
      </c>
      <c r="K6" s="22" t="s">
        <v>2572</v>
      </c>
      <c r="L6" s="66" t="s">
        <v>2573</v>
      </c>
      <c r="M6" s="67" t="s">
        <v>49</v>
      </c>
      <c r="N6" s="65" t="s">
        <v>51</v>
      </c>
      <c r="O6" s="68" t="s">
        <v>2574</v>
      </c>
      <c r="P6" s="69"/>
      <c r="Q6" s="74"/>
      <c r="R6" s="77" t="s">
        <v>53</v>
      </c>
      <c r="S6" s="75"/>
      <c r="T6" s="78"/>
      <c r="U6" s="77" t="s">
        <v>54</v>
      </c>
    </row>
    <row r="7" ht="15" customHeight="1" spans="1:21">
      <c r="A7" s="15">
        <v>4</v>
      </c>
      <c r="B7" s="53" t="s">
        <v>42</v>
      </c>
      <c r="C7" s="15"/>
      <c r="D7" s="22" t="s">
        <v>2578</v>
      </c>
      <c r="E7" s="27"/>
      <c r="F7" s="27"/>
      <c r="G7" s="54"/>
      <c r="H7" s="27">
        <v>145.756613756614</v>
      </c>
      <c r="I7" s="27"/>
      <c r="J7" s="27">
        <v>145.694003527337</v>
      </c>
      <c r="K7" s="22" t="s">
        <v>2572</v>
      </c>
      <c r="L7" s="66"/>
      <c r="M7" s="67" t="s">
        <v>74</v>
      </c>
      <c r="N7" s="65" t="s">
        <v>51</v>
      </c>
      <c r="O7" s="68" t="s">
        <v>2574</v>
      </c>
      <c r="P7" s="69"/>
      <c r="Q7" s="74"/>
      <c r="R7" s="77" t="s">
        <v>53</v>
      </c>
      <c r="S7" s="75"/>
      <c r="T7" s="78"/>
      <c r="U7" s="77" t="s">
        <v>54</v>
      </c>
    </row>
    <row r="8" ht="15" customHeight="1" spans="1:21">
      <c r="A8" s="15">
        <v>5</v>
      </c>
      <c r="B8" s="53" t="s">
        <v>42</v>
      </c>
      <c r="C8" s="15"/>
      <c r="D8" s="22" t="s">
        <v>2579</v>
      </c>
      <c r="E8" s="27" t="s">
        <v>2580</v>
      </c>
      <c r="F8" s="30" t="s">
        <v>2571</v>
      </c>
      <c r="G8" s="54">
        <v>178.76</v>
      </c>
      <c r="H8" s="27">
        <v>89.38</v>
      </c>
      <c r="I8" s="27">
        <v>178.74</v>
      </c>
      <c r="J8" s="27">
        <v>89.37</v>
      </c>
      <c r="K8" s="22" t="s">
        <v>2572</v>
      </c>
      <c r="L8" s="66" t="s">
        <v>2573</v>
      </c>
      <c r="M8" s="67" t="s">
        <v>49</v>
      </c>
      <c r="N8" s="65" t="s">
        <v>51</v>
      </c>
      <c r="O8" s="68" t="s">
        <v>2574</v>
      </c>
      <c r="P8" s="69"/>
      <c r="Q8" s="74"/>
      <c r="R8" s="77" t="s">
        <v>53</v>
      </c>
      <c r="S8" s="75"/>
      <c r="T8" s="78"/>
      <c r="U8" s="77" t="s">
        <v>54</v>
      </c>
    </row>
    <row r="9" ht="15" customHeight="1" spans="1:21">
      <c r="A9" s="15">
        <v>6</v>
      </c>
      <c r="B9" s="53" t="s">
        <v>42</v>
      </c>
      <c r="C9" s="15"/>
      <c r="D9" s="22" t="s">
        <v>2581</v>
      </c>
      <c r="E9" s="27"/>
      <c r="F9" s="27"/>
      <c r="G9" s="54"/>
      <c r="H9" s="27">
        <v>89.38</v>
      </c>
      <c r="I9" s="27"/>
      <c r="J9" s="27">
        <v>89.37</v>
      </c>
      <c r="K9" s="22" t="s">
        <v>2572</v>
      </c>
      <c r="L9" s="66"/>
      <c r="M9" s="67" t="s">
        <v>74</v>
      </c>
      <c r="N9" s="65" t="s">
        <v>51</v>
      </c>
      <c r="O9" s="68" t="s">
        <v>2574</v>
      </c>
      <c r="P9" s="69"/>
      <c r="Q9" s="74"/>
      <c r="R9" s="77" t="s">
        <v>53</v>
      </c>
      <c r="S9" s="75"/>
      <c r="T9" s="78"/>
      <c r="U9" s="77" t="s">
        <v>54</v>
      </c>
    </row>
    <row r="10" ht="15" customHeight="1" spans="1:21">
      <c r="A10" s="15">
        <v>7</v>
      </c>
      <c r="B10" s="53" t="s">
        <v>42</v>
      </c>
      <c r="C10" s="15"/>
      <c r="D10" s="22" t="s">
        <v>2582</v>
      </c>
      <c r="E10" s="22" t="s">
        <v>2582</v>
      </c>
      <c r="F10" s="30" t="s">
        <v>2583</v>
      </c>
      <c r="G10" s="54">
        <v>174.53</v>
      </c>
      <c r="H10" s="27">
        <v>174.53</v>
      </c>
      <c r="I10" s="27">
        <v>174.51</v>
      </c>
      <c r="J10" s="27">
        <v>174.51</v>
      </c>
      <c r="K10" s="22" t="s">
        <v>2572</v>
      </c>
      <c r="L10" s="67" t="s">
        <v>49</v>
      </c>
      <c r="M10" s="67" t="s">
        <v>49</v>
      </c>
      <c r="N10" s="65" t="s">
        <v>51</v>
      </c>
      <c r="O10" s="68" t="s">
        <v>2574</v>
      </c>
      <c r="P10" s="69"/>
      <c r="Q10" s="74"/>
      <c r="R10" s="77" t="s">
        <v>53</v>
      </c>
      <c r="S10" s="75"/>
      <c r="T10" s="78"/>
      <c r="U10" s="77" t="s">
        <v>54</v>
      </c>
    </row>
    <row r="11" ht="15" customHeight="1" spans="1:21">
      <c r="A11" s="15">
        <v>8</v>
      </c>
      <c r="B11" s="53" t="s">
        <v>42</v>
      </c>
      <c r="C11" s="15"/>
      <c r="D11" s="22" t="s">
        <v>2584</v>
      </c>
      <c r="E11" s="22" t="s">
        <v>2584</v>
      </c>
      <c r="F11" s="30" t="s">
        <v>2583</v>
      </c>
      <c r="G11" s="54">
        <v>187.43</v>
      </c>
      <c r="H11" s="27">
        <v>187.43</v>
      </c>
      <c r="I11" s="27">
        <v>187.4</v>
      </c>
      <c r="J11" s="27">
        <v>187.4</v>
      </c>
      <c r="K11" s="22" t="s">
        <v>2572</v>
      </c>
      <c r="L11" s="67" t="s">
        <v>2573</v>
      </c>
      <c r="M11" s="67" t="s">
        <v>2573</v>
      </c>
      <c r="N11" s="65" t="s">
        <v>51</v>
      </c>
      <c r="O11" s="68" t="s">
        <v>2574</v>
      </c>
      <c r="P11" s="69"/>
      <c r="Q11" s="74"/>
      <c r="R11" s="77" t="s">
        <v>53</v>
      </c>
      <c r="S11" s="75"/>
      <c r="T11" s="78"/>
      <c r="U11" s="77" t="s">
        <v>54</v>
      </c>
    </row>
    <row r="12" ht="15" customHeight="1" spans="1:21">
      <c r="A12" s="15">
        <v>9</v>
      </c>
      <c r="B12" s="53" t="s">
        <v>42</v>
      </c>
      <c r="C12" s="15"/>
      <c r="D12" s="22" t="s">
        <v>2585</v>
      </c>
      <c r="E12" s="22" t="s">
        <v>2585</v>
      </c>
      <c r="F12" s="30" t="s">
        <v>2583</v>
      </c>
      <c r="G12" s="54">
        <v>205.86</v>
      </c>
      <c r="H12" s="27">
        <v>205.86</v>
      </c>
      <c r="I12" s="27">
        <v>205.8</v>
      </c>
      <c r="J12" s="27">
        <v>205.8</v>
      </c>
      <c r="K12" s="22" t="s">
        <v>2572</v>
      </c>
      <c r="L12" s="67" t="s">
        <v>2573</v>
      </c>
      <c r="M12" s="67" t="s">
        <v>2573</v>
      </c>
      <c r="N12" s="65" t="s">
        <v>51</v>
      </c>
      <c r="O12" s="68" t="s">
        <v>2574</v>
      </c>
      <c r="P12" s="69"/>
      <c r="Q12" s="74"/>
      <c r="R12" s="77" t="s">
        <v>53</v>
      </c>
      <c r="S12" s="75"/>
      <c r="T12" s="78"/>
      <c r="U12" s="77" t="s">
        <v>54</v>
      </c>
    </row>
    <row r="13" ht="15" customHeight="1" spans="1:21">
      <c r="A13" s="15">
        <v>10</v>
      </c>
      <c r="B13" s="53" t="s">
        <v>42</v>
      </c>
      <c r="C13" s="15"/>
      <c r="D13" s="22" t="s">
        <v>2586</v>
      </c>
      <c r="E13" s="22" t="s">
        <v>2586</v>
      </c>
      <c r="F13" s="30" t="s">
        <v>2583</v>
      </c>
      <c r="G13" s="54">
        <v>9.52</v>
      </c>
      <c r="H13" s="27">
        <v>9.52</v>
      </c>
      <c r="I13" s="27">
        <v>9.52</v>
      </c>
      <c r="J13" s="27">
        <v>9.52</v>
      </c>
      <c r="K13" s="22" t="s">
        <v>2572</v>
      </c>
      <c r="L13" s="67" t="s">
        <v>49</v>
      </c>
      <c r="M13" s="67" t="s">
        <v>49</v>
      </c>
      <c r="N13" s="65" t="s">
        <v>51</v>
      </c>
      <c r="O13" s="68" t="s">
        <v>2574</v>
      </c>
      <c r="P13" s="69"/>
      <c r="Q13" s="74"/>
      <c r="R13" s="77" t="s">
        <v>53</v>
      </c>
      <c r="S13" s="75"/>
      <c r="T13" s="78"/>
      <c r="U13" s="77" t="s">
        <v>54</v>
      </c>
    </row>
    <row r="14" ht="15" customHeight="1" spans="1:21">
      <c r="A14" s="15">
        <v>11</v>
      </c>
      <c r="B14" s="53" t="s">
        <v>42</v>
      </c>
      <c r="C14" s="15"/>
      <c r="D14" s="22" t="s">
        <v>2587</v>
      </c>
      <c r="E14" s="22" t="s">
        <v>2587</v>
      </c>
      <c r="F14" s="30" t="s">
        <v>2583</v>
      </c>
      <c r="G14" s="54">
        <v>9.52</v>
      </c>
      <c r="H14" s="27">
        <v>9.52</v>
      </c>
      <c r="I14" s="27">
        <v>9.52</v>
      </c>
      <c r="J14" s="27">
        <v>9.52</v>
      </c>
      <c r="K14" s="22" t="s">
        <v>2572</v>
      </c>
      <c r="L14" s="67" t="s">
        <v>49</v>
      </c>
      <c r="M14" s="67" t="s">
        <v>49</v>
      </c>
      <c r="N14" s="65" t="s">
        <v>51</v>
      </c>
      <c r="O14" s="68" t="s">
        <v>2574</v>
      </c>
      <c r="P14" s="69"/>
      <c r="Q14" s="74"/>
      <c r="R14" s="77" t="s">
        <v>53</v>
      </c>
      <c r="S14" s="75"/>
      <c r="T14" s="78"/>
      <c r="U14" s="77" t="s">
        <v>54</v>
      </c>
    </row>
    <row r="15" ht="15" customHeight="1" spans="1:21">
      <c r="A15" s="15">
        <v>12</v>
      </c>
      <c r="B15" s="53" t="s">
        <v>42</v>
      </c>
      <c r="C15" s="15"/>
      <c r="D15" s="22" t="s">
        <v>2588</v>
      </c>
      <c r="E15" s="22" t="s">
        <v>2588</v>
      </c>
      <c r="F15" s="30" t="s">
        <v>2583</v>
      </c>
      <c r="G15" s="54">
        <v>205.92</v>
      </c>
      <c r="H15" s="27">
        <v>205.92</v>
      </c>
      <c r="I15" s="27">
        <v>205.85</v>
      </c>
      <c r="J15" s="27">
        <v>205.85</v>
      </c>
      <c r="K15" s="22" t="s">
        <v>2572</v>
      </c>
      <c r="L15" s="67" t="s">
        <v>2573</v>
      </c>
      <c r="M15" s="67" t="s">
        <v>2573</v>
      </c>
      <c r="N15" s="65" t="s">
        <v>51</v>
      </c>
      <c r="O15" s="68" t="s">
        <v>2574</v>
      </c>
      <c r="P15" s="69"/>
      <c r="Q15" s="74"/>
      <c r="R15" s="77" t="s">
        <v>53</v>
      </c>
      <c r="S15" s="75"/>
      <c r="T15" s="78"/>
      <c r="U15" s="77" t="s">
        <v>54</v>
      </c>
    </row>
    <row r="16" ht="15" customHeight="1" spans="1:21">
      <c r="A16" s="15">
        <v>13</v>
      </c>
      <c r="B16" s="53" t="s">
        <v>42</v>
      </c>
      <c r="C16" s="15"/>
      <c r="D16" s="22" t="s">
        <v>2589</v>
      </c>
      <c r="E16" s="27" t="s">
        <v>2590</v>
      </c>
      <c r="F16" s="30" t="s">
        <v>2571</v>
      </c>
      <c r="G16" s="54">
        <v>110.91</v>
      </c>
      <c r="H16" s="27">
        <v>28.9994036697248</v>
      </c>
      <c r="I16" s="27">
        <v>110.86</v>
      </c>
      <c r="J16" s="27">
        <v>28.9863302752294</v>
      </c>
      <c r="K16" s="22" t="s">
        <v>2572</v>
      </c>
      <c r="L16" s="66" t="s">
        <v>2573</v>
      </c>
      <c r="M16" s="67" t="s">
        <v>49</v>
      </c>
      <c r="N16" s="65" t="s">
        <v>51</v>
      </c>
      <c r="O16" s="68" t="s">
        <v>2574</v>
      </c>
      <c r="P16" s="69"/>
      <c r="Q16" s="74"/>
      <c r="R16" s="77" t="s">
        <v>53</v>
      </c>
      <c r="S16" s="75"/>
      <c r="T16" s="78"/>
      <c r="U16" s="77" t="s">
        <v>54</v>
      </c>
    </row>
    <row r="17" ht="15" customHeight="1" spans="1:21">
      <c r="A17" s="15">
        <v>14</v>
      </c>
      <c r="B17" s="53" t="s">
        <v>42</v>
      </c>
      <c r="C17" s="15"/>
      <c r="D17" s="22" t="s">
        <v>2591</v>
      </c>
      <c r="E17" s="27"/>
      <c r="F17" s="27"/>
      <c r="G17" s="54"/>
      <c r="H17" s="27">
        <v>81.9105963302752</v>
      </c>
      <c r="I17" s="27"/>
      <c r="J17" s="27">
        <v>81.8736697247706</v>
      </c>
      <c r="K17" s="22" t="s">
        <v>2572</v>
      </c>
      <c r="L17" s="66"/>
      <c r="M17" s="67" t="s">
        <v>74</v>
      </c>
      <c r="N17" s="65" t="s">
        <v>51</v>
      </c>
      <c r="O17" s="68" t="s">
        <v>2574</v>
      </c>
      <c r="P17" s="69"/>
      <c r="Q17" s="74"/>
      <c r="R17" s="77" t="s">
        <v>53</v>
      </c>
      <c r="S17" s="75"/>
      <c r="T17" s="78"/>
      <c r="U17" s="77" t="s">
        <v>54</v>
      </c>
    </row>
    <row r="18" ht="15" customHeight="1" spans="1:21">
      <c r="A18" s="15">
        <v>15</v>
      </c>
      <c r="B18" s="53" t="s">
        <v>42</v>
      </c>
      <c r="C18" s="15"/>
      <c r="D18" s="22" t="s">
        <v>2592</v>
      </c>
      <c r="E18" s="27" t="s">
        <v>2593</v>
      </c>
      <c r="F18" s="30" t="s">
        <v>2571</v>
      </c>
      <c r="G18" s="54">
        <v>92.7</v>
      </c>
      <c r="H18" s="27">
        <v>46.5493548387097</v>
      </c>
      <c r="I18" s="27">
        <v>92.6</v>
      </c>
      <c r="J18" s="27">
        <v>46.4991397849463</v>
      </c>
      <c r="K18" s="22" t="s">
        <v>2572</v>
      </c>
      <c r="L18" s="66" t="s">
        <v>2573</v>
      </c>
      <c r="M18" s="67" t="s">
        <v>49</v>
      </c>
      <c r="N18" s="65" t="s">
        <v>51</v>
      </c>
      <c r="O18" s="68" t="s">
        <v>2574</v>
      </c>
      <c r="P18" s="69"/>
      <c r="Q18" s="74"/>
      <c r="R18" s="77" t="s">
        <v>53</v>
      </c>
      <c r="S18" s="75"/>
      <c r="T18" s="78"/>
      <c r="U18" s="77" t="s">
        <v>54</v>
      </c>
    </row>
    <row r="19" ht="15" customHeight="1" spans="1:21">
      <c r="A19" s="15">
        <v>16</v>
      </c>
      <c r="B19" s="53" t="s">
        <v>42</v>
      </c>
      <c r="C19" s="15"/>
      <c r="D19" s="22" t="s">
        <v>2594</v>
      </c>
      <c r="E19" s="27"/>
      <c r="F19" s="27"/>
      <c r="G19" s="54"/>
      <c r="H19" s="27">
        <v>46.1506451612903</v>
      </c>
      <c r="I19" s="27"/>
      <c r="J19" s="27">
        <v>46.1008602150537</v>
      </c>
      <c r="K19" s="22" t="s">
        <v>2572</v>
      </c>
      <c r="L19" s="66"/>
      <c r="M19" s="67" t="s">
        <v>74</v>
      </c>
      <c r="N19" s="65" t="s">
        <v>51</v>
      </c>
      <c r="O19" s="68" t="s">
        <v>2574</v>
      </c>
      <c r="P19" s="69"/>
      <c r="Q19" s="74"/>
      <c r="R19" s="77" t="s">
        <v>53</v>
      </c>
      <c r="S19" s="75"/>
      <c r="T19" s="78"/>
      <c r="U19" s="77" t="s">
        <v>54</v>
      </c>
    </row>
    <row r="20" ht="15" customHeight="1" spans="1:21">
      <c r="A20" s="15">
        <v>17</v>
      </c>
      <c r="B20" s="53" t="s">
        <v>42</v>
      </c>
      <c r="C20" s="15"/>
      <c r="D20" s="22" t="s">
        <v>2595</v>
      </c>
      <c r="E20" s="22" t="s">
        <v>2595</v>
      </c>
      <c r="F20" s="30" t="s">
        <v>2583</v>
      </c>
      <c r="G20" s="54">
        <v>100.91</v>
      </c>
      <c r="H20" s="27">
        <v>100.91</v>
      </c>
      <c r="I20" s="27">
        <v>100.92</v>
      </c>
      <c r="J20" s="27">
        <v>100.92</v>
      </c>
      <c r="K20" s="22" t="s">
        <v>2572</v>
      </c>
      <c r="L20" s="67" t="s">
        <v>49</v>
      </c>
      <c r="M20" s="67" t="s">
        <v>49</v>
      </c>
      <c r="N20" s="65" t="s">
        <v>51</v>
      </c>
      <c r="O20" s="68" t="s">
        <v>2574</v>
      </c>
      <c r="P20" s="69"/>
      <c r="Q20" s="74"/>
      <c r="R20" s="77" t="s">
        <v>53</v>
      </c>
      <c r="S20" s="75"/>
      <c r="T20" s="78"/>
      <c r="U20" s="77" t="s">
        <v>54</v>
      </c>
    </row>
    <row r="21" ht="15" customHeight="1" spans="1:21">
      <c r="A21" s="15">
        <v>18</v>
      </c>
      <c r="B21" s="53" t="s">
        <v>42</v>
      </c>
      <c r="C21" s="15"/>
      <c r="D21" s="22" t="s">
        <v>2596</v>
      </c>
      <c r="E21" s="22" t="s">
        <v>2596</v>
      </c>
      <c r="F21" s="30" t="s">
        <v>2583</v>
      </c>
      <c r="G21" s="54">
        <v>97.93</v>
      </c>
      <c r="H21" s="27">
        <v>97.93</v>
      </c>
      <c r="I21" s="27">
        <v>97.93</v>
      </c>
      <c r="J21" s="27">
        <v>97.93</v>
      </c>
      <c r="K21" s="22" t="s">
        <v>2572</v>
      </c>
      <c r="L21" s="67" t="s">
        <v>49</v>
      </c>
      <c r="M21" s="67" t="s">
        <v>49</v>
      </c>
      <c r="N21" s="65" t="s">
        <v>51</v>
      </c>
      <c r="O21" s="68" t="s">
        <v>2574</v>
      </c>
      <c r="P21" s="69"/>
      <c r="Q21" s="74"/>
      <c r="R21" s="77" t="s">
        <v>53</v>
      </c>
      <c r="S21" s="75"/>
      <c r="T21" s="78"/>
      <c r="U21" s="77" t="s">
        <v>54</v>
      </c>
    </row>
    <row r="22" ht="15" customHeight="1" spans="1:21">
      <c r="A22" s="15">
        <v>19</v>
      </c>
      <c r="B22" s="53" t="s">
        <v>42</v>
      </c>
      <c r="C22" s="15"/>
      <c r="D22" s="22" t="s">
        <v>2597</v>
      </c>
      <c r="E22" s="22" t="s">
        <v>2597</v>
      </c>
      <c r="F22" s="30" t="s">
        <v>2583</v>
      </c>
      <c r="G22" s="54">
        <v>127.08</v>
      </c>
      <c r="H22" s="27">
        <v>127.08</v>
      </c>
      <c r="I22" s="27">
        <v>127.08</v>
      </c>
      <c r="J22" s="27">
        <v>127.08</v>
      </c>
      <c r="K22" s="22" t="s">
        <v>2572</v>
      </c>
      <c r="L22" s="67" t="s">
        <v>49</v>
      </c>
      <c r="M22" s="67" t="s">
        <v>49</v>
      </c>
      <c r="N22" s="65" t="s">
        <v>51</v>
      </c>
      <c r="O22" s="68" t="s">
        <v>2574</v>
      </c>
      <c r="P22" s="69"/>
      <c r="Q22" s="74"/>
      <c r="R22" s="77" t="s">
        <v>53</v>
      </c>
      <c r="S22" s="75"/>
      <c r="T22" s="78"/>
      <c r="U22" s="77" t="s">
        <v>54</v>
      </c>
    </row>
    <row r="23" ht="15" customHeight="1" spans="1:21">
      <c r="A23" s="15">
        <v>20</v>
      </c>
      <c r="B23" s="53" t="s">
        <v>42</v>
      </c>
      <c r="C23" s="15"/>
      <c r="D23" s="22" t="s">
        <v>2598</v>
      </c>
      <c r="E23" s="27" t="s">
        <v>2599</v>
      </c>
      <c r="F23" s="27" t="s">
        <v>2600</v>
      </c>
      <c r="G23" s="54">
        <v>83.73</v>
      </c>
      <c r="H23" s="27">
        <v>41.865</v>
      </c>
      <c r="I23" s="27">
        <v>83.73</v>
      </c>
      <c r="J23" s="27">
        <v>41.865</v>
      </c>
      <c r="K23" s="22" t="s">
        <v>2572</v>
      </c>
      <c r="L23" s="66" t="s">
        <v>49</v>
      </c>
      <c r="M23" s="67" t="s">
        <v>49</v>
      </c>
      <c r="N23" s="65" t="s">
        <v>51</v>
      </c>
      <c r="O23" s="68" t="s">
        <v>2574</v>
      </c>
      <c r="P23" s="69"/>
      <c r="Q23" s="74"/>
      <c r="R23" s="77" t="s">
        <v>53</v>
      </c>
      <c r="S23" s="75"/>
      <c r="T23" s="78"/>
      <c r="U23" s="77" t="s">
        <v>54</v>
      </c>
    </row>
    <row r="24" ht="15" customHeight="1" spans="1:21">
      <c r="A24" s="15">
        <v>21</v>
      </c>
      <c r="B24" s="53" t="s">
        <v>42</v>
      </c>
      <c r="C24" s="15"/>
      <c r="D24" s="22" t="s">
        <v>2601</v>
      </c>
      <c r="E24" s="27"/>
      <c r="F24" s="27"/>
      <c r="G24" s="54"/>
      <c r="H24" s="27">
        <v>41.865</v>
      </c>
      <c r="I24" s="27"/>
      <c r="J24" s="27">
        <v>41.865</v>
      </c>
      <c r="K24" s="22" t="s">
        <v>2572</v>
      </c>
      <c r="L24" s="66" t="s">
        <v>49</v>
      </c>
      <c r="M24" s="67" t="s">
        <v>49</v>
      </c>
      <c r="N24" s="65" t="s">
        <v>51</v>
      </c>
      <c r="O24" s="68" t="s">
        <v>2574</v>
      </c>
      <c r="P24" s="69"/>
      <c r="Q24" s="74"/>
      <c r="R24" s="77" t="s">
        <v>53</v>
      </c>
      <c r="S24" s="75"/>
      <c r="T24" s="78"/>
      <c r="U24" s="77" t="s">
        <v>54</v>
      </c>
    </row>
    <row r="25" ht="15" customHeight="1" spans="1:21">
      <c r="A25" s="15">
        <v>22</v>
      </c>
      <c r="B25" s="53" t="s">
        <v>42</v>
      </c>
      <c r="C25" s="15"/>
      <c r="D25" s="22" t="s">
        <v>2602</v>
      </c>
      <c r="E25" s="22" t="s">
        <v>2602</v>
      </c>
      <c r="F25" s="30" t="s">
        <v>2583</v>
      </c>
      <c r="G25" s="54">
        <v>93.74</v>
      </c>
      <c r="H25" s="27">
        <v>93.74</v>
      </c>
      <c r="I25" s="27">
        <v>93.74</v>
      </c>
      <c r="J25" s="27">
        <v>93.74</v>
      </c>
      <c r="K25" s="22" t="s">
        <v>2572</v>
      </c>
      <c r="L25" s="67" t="s">
        <v>49</v>
      </c>
      <c r="M25" s="67" t="s">
        <v>49</v>
      </c>
      <c r="N25" s="65" t="s">
        <v>51</v>
      </c>
      <c r="O25" s="68" t="s">
        <v>2574</v>
      </c>
      <c r="P25" s="69"/>
      <c r="Q25" s="74"/>
      <c r="R25" s="77"/>
      <c r="S25" s="75"/>
      <c r="T25" s="78"/>
      <c r="U25" s="77"/>
    </row>
    <row r="26" ht="15" customHeight="1" spans="1:21">
      <c r="A26" s="15">
        <v>23</v>
      </c>
      <c r="B26" s="53" t="s">
        <v>42</v>
      </c>
      <c r="C26" s="15"/>
      <c r="D26" s="22" t="s">
        <v>2603</v>
      </c>
      <c r="E26" s="22" t="s">
        <v>2603</v>
      </c>
      <c r="F26" s="30" t="s">
        <v>2583</v>
      </c>
      <c r="G26" s="54">
        <v>85.67</v>
      </c>
      <c r="H26" s="27">
        <v>85.67</v>
      </c>
      <c r="I26" s="27">
        <v>85.67</v>
      </c>
      <c r="J26" s="27">
        <v>85.67</v>
      </c>
      <c r="K26" s="22" t="s">
        <v>2572</v>
      </c>
      <c r="L26" s="67" t="s">
        <v>49</v>
      </c>
      <c r="M26" s="67" t="s">
        <v>49</v>
      </c>
      <c r="N26" s="65" t="s">
        <v>51</v>
      </c>
      <c r="O26" s="68" t="s">
        <v>2574</v>
      </c>
      <c r="P26" s="69"/>
      <c r="Q26" s="74"/>
      <c r="R26" s="77"/>
      <c r="S26" s="75"/>
      <c r="T26" s="78"/>
      <c r="U26" s="77"/>
    </row>
    <row r="27" ht="15" customHeight="1" spans="1:21">
      <c r="A27" s="15">
        <v>24</v>
      </c>
      <c r="B27" s="53" t="s">
        <v>42</v>
      </c>
      <c r="C27" s="15"/>
      <c r="D27" s="22" t="s">
        <v>2604</v>
      </c>
      <c r="E27" s="27" t="s">
        <v>2605</v>
      </c>
      <c r="F27" s="27" t="s">
        <v>2600</v>
      </c>
      <c r="G27" s="54">
        <v>85.79</v>
      </c>
      <c r="H27" s="27">
        <v>42.895</v>
      </c>
      <c r="I27" s="27">
        <v>85.79</v>
      </c>
      <c r="J27" s="27">
        <v>42.895</v>
      </c>
      <c r="K27" s="22" t="s">
        <v>2572</v>
      </c>
      <c r="L27" s="66" t="s">
        <v>49</v>
      </c>
      <c r="M27" s="67" t="s">
        <v>49</v>
      </c>
      <c r="N27" s="65" t="s">
        <v>51</v>
      </c>
      <c r="O27" s="68" t="s">
        <v>2574</v>
      </c>
      <c r="P27" s="69"/>
      <c r="Q27" s="74"/>
      <c r="R27" s="77"/>
      <c r="S27" s="75"/>
      <c r="T27" s="78"/>
      <c r="U27" s="77"/>
    </row>
    <row r="28" ht="15" customHeight="1" spans="1:21">
      <c r="A28" s="15">
        <v>25</v>
      </c>
      <c r="B28" s="53" t="s">
        <v>42</v>
      </c>
      <c r="C28" s="15"/>
      <c r="D28" s="22" t="s">
        <v>2606</v>
      </c>
      <c r="E28" s="27"/>
      <c r="F28" s="27"/>
      <c r="G28" s="54"/>
      <c r="H28" s="27">
        <v>42.895</v>
      </c>
      <c r="I28" s="27"/>
      <c r="J28" s="27">
        <v>42.895</v>
      </c>
      <c r="K28" s="22" t="s">
        <v>2572</v>
      </c>
      <c r="L28" s="66" t="s">
        <v>49</v>
      </c>
      <c r="M28" s="67" t="s">
        <v>49</v>
      </c>
      <c r="N28" s="65" t="s">
        <v>51</v>
      </c>
      <c r="O28" s="68" t="s">
        <v>2574</v>
      </c>
      <c r="P28" s="69"/>
      <c r="Q28" s="74"/>
      <c r="R28" s="77"/>
      <c r="S28" s="75"/>
      <c r="T28" s="78"/>
      <c r="U28" s="77"/>
    </row>
    <row r="29" ht="15" customHeight="1" spans="1:21">
      <c r="A29" s="15">
        <v>26</v>
      </c>
      <c r="B29" s="53" t="s">
        <v>42</v>
      </c>
      <c r="C29" s="15"/>
      <c r="D29" s="22" t="s">
        <v>2607</v>
      </c>
      <c r="E29" s="22" t="s">
        <v>2607</v>
      </c>
      <c r="F29" s="30" t="s">
        <v>2583</v>
      </c>
      <c r="G29" s="54">
        <v>95.94</v>
      </c>
      <c r="H29" s="27">
        <v>95.94</v>
      </c>
      <c r="I29" s="27">
        <v>95.94</v>
      </c>
      <c r="J29" s="27">
        <v>95.94</v>
      </c>
      <c r="K29" s="22" t="s">
        <v>2572</v>
      </c>
      <c r="L29" s="67"/>
      <c r="M29" s="67" t="s">
        <v>49</v>
      </c>
      <c r="N29" s="65" t="s">
        <v>51</v>
      </c>
      <c r="O29" s="68" t="s">
        <v>2574</v>
      </c>
      <c r="P29" s="69"/>
      <c r="Q29" s="74"/>
      <c r="R29" s="77"/>
      <c r="S29" s="75"/>
      <c r="T29" s="78"/>
      <c r="U29" s="77"/>
    </row>
    <row r="30" ht="15" customHeight="1" spans="1:21">
      <c r="A30" s="15">
        <v>27</v>
      </c>
      <c r="B30" s="53" t="s">
        <v>42</v>
      </c>
      <c r="C30" s="15"/>
      <c r="D30" s="22" t="s">
        <v>2608</v>
      </c>
      <c r="E30" s="27" t="s">
        <v>2609</v>
      </c>
      <c r="F30" s="27" t="s">
        <v>2600</v>
      </c>
      <c r="G30" s="54">
        <v>148.53</v>
      </c>
      <c r="H30" s="27">
        <v>74.265</v>
      </c>
      <c r="I30" s="27">
        <v>148.53</v>
      </c>
      <c r="J30" s="27">
        <v>74.265</v>
      </c>
      <c r="K30" s="22" t="s">
        <v>2572</v>
      </c>
      <c r="L30" s="66" t="s">
        <v>49</v>
      </c>
      <c r="M30" s="67" t="s">
        <v>49</v>
      </c>
      <c r="N30" s="65" t="s">
        <v>51</v>
      </c>
      <c r="O30" s="68" t="s">
        <v>2574</v>
      </c>
      <c r="P30" s="69"/>
      <c r="Q30" s="74"/>
      <c r="R30" s="77"/>
      <c r="S30" s="75"/>
      <c r="T30" s="78"/>
      <c r="U30" s="77"/>
    </row>
    <row r="31" ht="15" customHeight="1" spans="1:21">
      <c r="A31" s="15">
        <v>28</v>
      </c>
      <c r="B31" s="53" t="s">
        <v>42</v>
      </c>
      <c r="C31" s="15"/>
      <c r="D31" s="22" t="s">
        <v>2610</v>
      </c>
      <c r="E31" s="27"/>
      <c r="F31" s="27"/>
      <c r="G31" s="54"/>
      <c r="H31" s="27">
        <v>74.265</v>
      </c>
      <c r="I31" s="27"/>
      <c r="J31" s="27">
        <v>74.265</v>
      </c>
      <c r="K31" s="22" t="s">
        <v>2572</v>
      </c>
      <c r="L31" s="66" t="s">
        <v>49</v>
      </c>
      <c r="M31" s="67" t="s">
        <v>49</v>
      </c>
      <c r="N31" s="65" t="s">
        <v>51</v>
      </c>
      <c r="O31" s="68" t="s">
        <v>2574</v>
      </c>
      <c r="P31" s="69"/>
      <c r="Q31" s="74"/>
      <c r="R31" s="77"/>
      <c r="S31" s="75"/>
      <c r="T31" s="78"/>
      <c r="U31" s="77"/>
    </row>
    <row r="32" ht="15" customHeight="1" spans="1:21">
      <c r="A32" s="15">
        <v>29</v>
      </c>
      <c r="B32" s="53" t="s">
        <v>42</v>
      </c>
      <c r="C32" s="15"/>
      <c r="D32" s="22" t="s">
        <v>2611</v>
      </c>
      <c r="E32" s="27" t="s">
        <v>2612</v>
      </c>
      <c r="F32" s="30" t="s">
        <v>2571</v>
      </c>
      <c r="G32" s="54">
        <v>104.63</v>
      </c>
      <c r="H32" s="27">
        <v>52.816101532567</v>
      </c>
      <c r="I32" s="27">
        <v>106.12</v>
      </c>
      <c r="J32" s="27">
        <v>53.5682375478927</v>
      </c>
      <c r="K32" s="22" t="s">
        <v>2572</v>
      </c>
      <c r="L32" s="66" t="s">
        <v>2573</v>
      </c>
      <c r="M32" s="67" t="s">
        <v>49</v>
      </c>
      <c r="N32" s="65" t="s">
        <v>51</v>
      </c>
      <c r="O32" s="68" t="s">
        <v>2574</v>
      </c>
      <c r="P32" s="69"/>
      <c r="Q32" s="74"/>
      <c r="R32" s="77"/>
      <c r="S32" s="75"/>
      <c r="T32" s="78"/>
      <c r="U32" s="77"/>
    </row>
    <row r="33" ht="15" customHeight="1" spans="1:21">
      <c r="A33" s="15">
        <v>30</v>
      </c>
      <c r="B33" s="53" t="s">
        <v>42</v>
      </c>
      <c r="C33" s="15"/>
      <c r="D33" s="22" t="s">
        <v>2613</v>
      </c>
      <c r="E33" s="27"/>
      <c r="F33" s="27"/>
      <c r="G33" s="54"/>
      <c r="H33" s="27">
        <v>51.813898467433</v>
      </c>
      <c r="I33" s="27"/>
      <c r="J33" s="27">
        <v>52.5517624521073</v>
      </c>
      <c r="K33" s="22" t="s">
        <v>2572</v>
      </c>
      <c r="L33" s="66"/>
      <c r="M33" s="67" t="s">
        <v>74</v>
      </c>
      <c r="N33" s="65" t="s">
        <v>51</v>
      </c>
      <c r="O33" s="68" t="s">
        <v>2574</v>
      </c>
      <c r="P33" s="69"/>
      <c r="Q33" s="74"/>
      <c r="R33" s="77"/>
      <c r="S33" s="75"/>
      <c r="T33" s="78"/>
      <c r="U33" s="77"/>
    </row>
    <row r="34" ht="15" customHeight="1" spans="1:21">
      <c r="A34" s="15">
        <v>31</v>
      </c>
      <c r="B34" s="53" t="s">
        <v>42</v>
      </c>
      <c r="C34" s="15"/>
      <c r="D34" s="22" t="s">
        <v>2614</v>
      </c>
      <c r="E34" s="22" t="s">
        <v>2614</v>
      </c>
      <c r="F34" s="30" t="s">
        <v>2583</v>
      </c>
      <c r="G34" s="54">
        <v>123.43</v>
      </c>
      <c r="H34" s="27">
        <v>123.43</v>
      </c>
      <c r="I34" s="27">
        <v>123.39</v>
      </c>
      <c r="J34" s="27">
        <v>123.39</v>
      </c>
      <c r="K34" s="22" t="s">
        <v>2572</v>
      </c>
      <c r="L34" s="67" t="s">
        <v>49</v>
      </c>
      <c r="M34" s="67" t="s">
        <v>49</v>
      </c>
      <c r="N34" s="65" t="s">
        <v>51</v>
      </c>
      <c r="O34" s="68" t="s">
        <v>2574</v>
      </c>
      <c r="P34" s="69"/>
      <c r="Q34" s="74"/>
      <c r="R34" s="77"/>
      <c r="S34" s="75"/>
      <c r="T34" s="78"/>
      <c r="U34" s="77"/>
    </row>
    <row r="35" ht="15" customHeight="1" spans="1:21">
      <c r="A35" s="15">
        <v>32</v>
      </c>
      <c r="B35" s="53" t="s">
        <v>42</v>
      </c>
      <c r="C35" s="15"/>
      <c r="D35" s="22" t="s">
        <v>2615</v>
      </c>
      <c r="E35" s="22" t="s">
        <v>2615</v>
      </c>
      <c r="F35" s="30" t="s">
        <v>2583</v>
      </c>
      <c r="G35" s="54">
        <v>222.06</v>
      </c>
      <c r="H35" s="27">
        <v>222.06</v>
      </c>
      <c r="I35" s="27">
        <v>223.32</v>
      </c>
      <c r="J35" s="27">
        <v>223.32</v>
      </c>
      <c r="K35" s="22" t="s">
        <v>2572</v>
      </c>
      <c r="L35" s="67" t="s">
        <v>2573</v>
      </c>
      <c r="M35" s="67" t="s">
        <v>2573</v>
      </c>
      <c r="N35" s="65" t="s">
        <v>51</v>
      </c>
      <c r="O35" s="68" t="s">
        <v>2574</v>
      </c>
      <c r="P35" s="69"/>
      <c r="Q35" s="74"/>
      <c r="R35" s="77"/>
      <c r="S35" s="75"/>
      <c r="T35" s="78"/>
      <c r="U35" s="77"/>
    </row>
    <row r="36" ht="15" customHeight="1" spans="1:21">
      <c r="A36" s="15">
        <v>33</v>
      </c>
      <c r="B36" s="53" t="s">
        <v>42</v>
      </c>
      <c r="C36" s="15"/>
      <c r="D36" s="22" t="s">
        <v>2616</v>
      </c>
      <c r="E36" s="22" t="s">
        <v>2616</v>
      </c>
      <c r="F36" s="30" t="s">
        <v>2583</v>
      </c>
      <c r="G36" s="54">
        <v>50.33</v>
      </c>
      <c r="H36" s="27">
        <v>50.33</v>
      </c>
      <c r="I36" s="27">
        <v>50.32</v>
      </c>
      <c r="J36" s="27">
        <v>50.32</v>
      </c>
      <c r="K36" s="22" t="s">
        <v>2572</v>
      </c>
      <c r="L36" s="67" t="s">
        <v>49</v>
      </c>
      <c r="M36" s="67" t="s">
        <v>49</v>
      </c>
      <c r="N36" s="65" t="s">
        <v>51</v>
      </c>
      <c r="O36" s="68" t="s">
        <v>2574</v>
      </c>
      <c r="P36" s="69"/>
      <c r="Q36" s="74"/>
      <c r="R36" s="77"/>
      <c r="S36" s="75"/>
      <c r="T36" s="78"/>
      <c r="U36" s="77"/>
    </row>
    <row r="37" ht="15" customHeight="1" spans="1:21">
      <c r="A37" s="15">
        <v>34</v>
      </c>
      <c r="B37" s="53" t="s">
        <v>42</v>
      </c>
      <c r="C37" s="15"/>
      <c r="D37" s="22" t="s">
        <v>2617</v>
      </c>
      <c r="E37" s="22" t="s">
        <v>2617</v>
      </c>
      <c r="F37" s="30" t="s">
        <v>2583</v>
      </c>
      <c r="G37" s="54">
        <v>65.45</v>
      </c>
      <c r="H37" s="27">
        <v>65.45</v>
      </c>
      <c r="I37" s="27">
        <v>65.45</v>
      </c>
      <c r="J37" s="27">
        <v>65.45</v>
      </c>
      <c r="K37" s="22" t="s">
        <v>2572</v>
      </c>
      <c r="L37" s="67" t="s">
        <v>49</v>
      </c>
      <c r="M37" s="67" t="s">
        <v>49</v>
      </c>
      <c r="N37" s="65" t="s">
        <v>51</v>
      </c>
      <c r="O37" s="68" t="s">
        <v>2574</v>
      </c>
      <c r="P37" s="69"/>
      <c r="Q37" s="74"/>
      <c r="R37" s="77"/>
      <c r="S37" s="75"/>
      <c r="T37" s="78"/>
      <c r="U37" s="77"/>
    </row>
    <row r="38" ht="15" customHeight="1" spans="1:21">
      <c r="A38" s="15">
        <v>35</v>
      </c>
      <c r="B38" s="53" t="s">
        <v>42</v>
      </c>
      <c r="C38" s="15"/>
      <c r="D38" s="22" t="s">
        <v>2618</v>
      </c>
      <c r="E38" s="22" t="s">
        <v>2618</v>
      </c>
      <c r="F38" s="30" t="s">
        <v>2583</v>
      </c>
      <c r="G38" s="54">
        <v>218.13</v>
      </c>
      <c r="H38" s="27">
        <v>218.13</v>
      </c>
      <c r="I38" s="27">
        <v>218.13</v>
      </c>
      <c r="J38" s="27">
        <v>218.13</v>
      </c>
      <c r="K38" s="22" t="s">
        <v>2572</v>
      </c>
      <c r="L38" s="67" t="s">
        <v>2573</v>
      </c>
      <c r="M38" s="67" t="s">
        <v>2573</v>
      </c>
      <c r="N38" s="65" t="s">
        <v>51</v>
      </c>
      <c r="O38" s="68" t="s">
        <v>2574</v>
      </c>
      <c r="P38" s="69"/>
      <c r="Q38" s="74"/>
      <c r="R38" s="77"/>
      <c r="S38" s="75"/>
      <c r="T38" s="78"/>
      <c r="U38" s="77"/>
    </row>
    <row r="39" ht="15" customHeight="1" spans="1:21">
      <c r="A39" s="15">
        <v>36</v>
      </c>
      <c r="B39" s="53" t="s">
        <v>42</v>
      </c>
      <c r="C39" s="15"/>
      <c r="D39" s="22" t="s">
        <v>2619</v>
      </c>
      <c r="E39" s="27" t="s">
        <v>2620</v>
      </c>
      <c r="F39" s="30" t="s">
        <v>2571</v>
      </c>
      <c r="G39" s="54">
        <v>201.75</v>
      </c>
      <c r="H39" s="27">
        <v>101.392307692308</v>
      </c>
      <c r="I39" s="54">
        <v>201.75</v>
      </c>
      <c r="J39" s="27">
        <v>101.392307692308</v>
      </c>
      <c r="K39" s="22" t="s">
        <v>2572</v>
      </c>
      <c r="L39" s="66" t="s">
        <v>2573</v>
      </c>
      <c r="M39" s="67" t="s">
        <v>49</v>
      </c>
      <c r="N39" s="65" t="s">
        <v>51</v>
      </c>
      <c r="O39" s="68" t="s">
        <v>2574</v>
      </c>
      <c r="P39" s="69"/>
      <c r="Q39" s="74"/>
      <c r="R39" s="77"/>
      <c r="S39" s="75"/>
      <c r="T39" s="78"/>
      <c r="U39" s="77"/>
    </row>
    <row r="40" ht="15" customHeight="1" spans="1:21">
      <c r="A40" s="15">
        <v>37</v>
      </c>
      <c r="B40" s="53" t="s">
        <v>42</v>
      </c>
      <c r="C40" s="15"/>
      <c r="D40" s="22" t="s">
        <v>2621</v>
      </c>
      <c r="E40" s="27"/>
      <c r="F40" s="27"/>
      <c r="G40" s="54"/>
      <c r="H40" s="27">
        <v>100.357692307692</v>
      </c>
      <c r="I40" s="54"/>
      <c r="J40" s="27">
        <v>100.357692307692</v>
      </c>
      <c r="K40" s="22" t="s">
        <v>2572</v>
      </c>
      <c r="L40" s="66"/>
      <c r="M40" s="67" t="s">
        <v>74</v>
      </c>
      <c r="N40" s="65" t="s">
        <v>51</v>
      </c>
      <c r="O40" s="68" t="s">
        <v>2574</v>
      </c>
      <c r="P40" s="69"/>
      <c r="Q40" s="74"/>
      <c r="R40" s="77"/>
      <c r="S40" s="75"/>
      <c r="T40" s="78"/>
      <c r="U40" s="77"/>
    </row>
    <row r="41" ht="15" customHeight="1" spans="1:21">
      <c r="A41" s="15">
        <v>38</v>
      </c>
      <c r="B41" s="53" t="s">
        <v>42</v>
      </c>
      <c r="C41" s="15"/>
      <c r="D41" s="22" t="s">
        <v>2622</v>
      </c>
      <c r="E41" s="27" t="s">
        <v>2623</v>
      </c>
      <c r="F41" s="30" t="s">
        <v>2571</v>
      </c>
      <c r="G41" s="54">
        <v>196.06</v>
      </c>
      <c r="H41" s="27">
        <v>40.0907002801121</v>
      </c>
      <c r="I41" s="54">
        <v>196.06</v>
      </c>
      <c r="J41" s="27">
        <v>40.0907002801121</v>
      </c>
      <c r="K41" s="22" t="s">
        <v>2572</v>
      </c>
      <c r="L41" s="66" t="s">
        <v>2573</v>
      </c>
      <c r="M41" s="67" t="s">
        <v>49</v>
      </c>
      <c r="N41" s="65" t="s">
        <v>51</v>
      </c>
      <c r="O41" s="68" t="s">
        <v>2574</v>
      </c>
      <c r="P41" s="69"/>
      <c r="Q41" s="74"/>
      <c r="R41" s="77"/>
      <c r="S41" s="75"/>
      <c r="T41" s="78"/>
      <c r="U41" s="77"/>
    </row>
    <row r="42" ht="15" customHeight="1" spans="1:21">
      <c r="A42" s="15">
        <v>39</v>
      </c>
      <c r="B42" s="53" t="s">
        <v>42</v>
      </c>
      <c r="C42" s="15"/>
      <c r="D42" s="22" t="s">
        <v>2624</v>
      </c>
      <c r="E42" s="27"/>
      <c r="F42" s="27"/>
      <c r="G42" s="54"/>
      <c r="H42" s="27">
        <v>155.969299719888</v>
      </c>
      <c r="I42" s="54"/>
      <c r="J42" s="27">
        <v>155.969299719888</v>
      </c>
      <c r="K42" s="22" t="s">
        <v>2572</v>
      </c>
      <c r="L42" s="66"/>
      <c r="M42" s="67" t="s">
        <v>74</v>
      </c>
      <c r="N42" s="65" t="s">
        <v>51</v>
      </c>
      <c r="O42" s="68" t="s">
        <v>2574</v>
      </c>
      <c r="P42" s="69"/>
      <c r="Q42" s="74"/>
      <c r="R42" s="77"/>
      <c r="S42" s="75"/>
      <c r="T42" s="78"/>
      <c r="U42" s="77"/>
    </row>
    <row r="43" ht="15" customHeight="1" spans="1:21">
      <c r="A43" s="15">
        <v>40</v>
      </c>
      <c r="B43" s="53" t="s">
        <v>42</v>
      </c>
      <c r="C43" s="15"/>
      <c r="D43" s="22" t="s">
        <v>2625</v>
      </c>
      <c r="E43" s="27" t="s">
        <v>2626</v>
      </c>
      <c r="F43" s="30" t="s">
        <v>2571</v>
      </c>
      <c r="G43" s="54">
        <v>235.32</v>
      </c>
      <c r="H43" s="27">
        <v>42.690796460177</v>
      </c>
      <c r="I43" s="54">
        <v>235.32</v>
      </c>
      <c r="J43" s="27">
        <v>42.690796460177</v>
      </c>
      <c r="K43" s="22" t="s">
        <v>2572</v>
      </c>
      <c r="L43" s="66" t="s">
        <v>2573</v>
      </c>
      <c r="M43" s="67" t="s">
        <v>49</v>
      </c>
      <c r="N43" s="65" t="s">
        <v>51</v>
      </c>
      <c r="O43" s="68" t="s">
        <v>2574</v>
      </c>
      <c r="P43" s="69"/>
      <c r="Q43" s="74"/>
      <c r="R43" s="77"/>
      <c r="S43" s="75"/>
      <c r="T43" s="78"/>
      <c r="U43" s="77"/>
    </row>
    <row r="44" ht="15" customHeight="1" spans="1:21">
      <c r="A44" s="15">
        <v>41</v>
      </c>
      <c r="B44" s="53" t="s">
        <v>42</v>
      </c>
      <c r="C44" s="15"/>
      <c r="D44" s="22" t="s">
        <v>2627</v>
      </c>
      <c r="E44" s="27"/>
      <c r="F44" s="27"/>
      <c r="G44" s="54"/>
      <c r="H44" s="27">
        <v>192.629203539823</v>
      </c>
      <c r="I44" s="54"/>
      <c r="J44" s="27">
        <v>192.629203539823</v>
      </c>
      <c r="K44" s="22" t="s">
        <v>2572</v>
      </c>
      <c r="L44" s="66"/>
      <c r="M44" s="67" t="s">
        <v>74</v>
      </c>
      <c r="N44" s="65" t="s">
        <v>51</v>
      </c>
      <c r="O44" s="68" t="s">
        <v>2574</v>
      </c>
      <c r="P44" s="69"/>
      <c r="Q44" s="74"/>
      <c r="R44" s="77"/>
      <c r="S44" s="75"/>
      <c r="T44" s="78"/>
      <c r="U44" s="77"/>
    </row>
    <row r="45" ht="15" customHeight="1" spans="1:21">
      <c r="A45" s="15">
        <v>42</v>
      </c>
      <c r="B45" s="53" t="s">
        <v>42</v>
      </c>
      <c r="C45" s="15"/>
      <c r="D45" s="22" t="s">
        <v>2628</v>
      </c>
      <c r="E45" s="27" t="s">
        <v>2629</v>
      </c>
      <c r="F45" s="30" t="s">
        <v>2571</v>
      </c>
      <c r="G45" s="54">
        <v>146.06</v>
      </c>
      <c r="H45" s="27">
        <v>42.6008333333333</v>
      </c>
      <c r="I45" s="54">
        <v>146.06</v>
      </c>
      <c r="J45" s="27">
        <v>42.6008333333334</v>
      </c>
      <c r="K45" s="22" t="s">
        <v>2572</v>
      </c>
      <c r="L45" s="66" t="s">
        <v>2573</v>
      </c>
      <c r="M45" s="67" t="s">
        <v>49</v>
      </c>
      <c r="N45" s="65" t="s">
        <v>51</v>
      </c>
      <c r="O45" s="68" t="s">
        <v>2574</v>
      </c>
      <c r="P45" s="69"/>
      <c r="Q45" s="74"/>
      <c r="R45" s="77"/>
      <c r="S45" s="75"/>
      <c r="T45" s="78"/>
      <c r="U45" s="77"/>
    </row>
    <row r="46" ht="15" customHeight="1" spans="1:21">
      <c r="A46" s="15">
        <v>43</v>
      </c>
      <c r="B46" s="53" t="s">
        <v>42</v>
      </c>
      <c r="C46" s="15"/>
      <c r="D46" s="22" t="s">
        <v>2630</v>
      </c>
      <c r="E46" s="27"/>
      <c r="F46" s="27"/>
      <c r="G46" s="54"/>
      <c r="H46" s="27">
        <v>103.459166666667</v>
      </c>
      <c r="I46" s="54"/>
      <c r="J46" s="27">
        <v>103.459166666667</v>
      </c>
      <c r="K46" s="22" t="s">
        <v>2572</v>
      </c>
      <c r="L46" s="66"/>
      <c r="M46" s="67" t="s">
        <v>74</v>
      </c>
      <c r="N46" s="65" t="s">
        <v>51</v>
      </c>
      <c r="O46" s="68" t="s">
        <v>2574</v>
      </c>
      <c r="P46" s="69"/>
      <c r="Q46" s="74"/>
      <c r="R46" s="77"/>
      <c r="S46" s="75"/>
      <c r="T46" s="78"/>
      <c r="U46" s="77"/>
    </row>
    <row r="47" s="48" customFormat="1" ht="15" customHeight="1" spans="1:21">
      <c r="A47" s="15">
        <v>44</v>
      </c>
      <c r="B47" s="55"/>
      <c r="C47" s="55"/>
      <c r="D47" s="56" t="s">
        <v>2631</v>
      </c>
      <c r="E47" s="56" t="s">
        <v>2631</v>
      </c>
      <c r="F47" s="57" t="s">
        <v>2583</v>
      </c>
      <c r="G47" s="58">
        <v>218.97</v>
      </c>
      <c r="H47" s="59">
        <v>218.97</v>
      </c>
      <c r="I47" s="58">
        <v>135.33</v>
      </c>
      <c r="J47" s="59">
        <v>135.33</v>
      </c>
      <c r="K47" s="56" t="s">
        <v>2632</v>
      </c>
      <c r="L47" s="70" t="s">
        <v>2573</v>
      </c>
      <c r="M47" s="70" t="s">
        <v>2573</v>
      </c>
      <c r="N47" s="65" t="s">
        <v>51</v>
      </c>
      <c r="O47" s="68" t="s">
        <v>2574</v>
      </c>
      <c r="P47" s="71"/>
      <c r="Q47" s="79"/>
      <c r="R47" s="80"/>
      <c r="S47" s="81">
        <v>0.7774305024</v>
      </c>
      <c r="T47" s="82">
        <v>62100</v>
      </c>
      <c r="U47" s="83"/>
    </row>
    <row r="48" s="48" customFormat="1" ht="15" customHeight="1" spans="1:21">
      <c r="A48" s="15">
        <v>45</v>
      </c>
      <c r="B48" s="55"/>
      <c r="C48" s="55"/>
      <c r="D48" s="56" t="s">
        <v>2633</v>
      </c>
      <c r="E48" s="56" t="s">
        <v>2633</v>
      </c>
      <c r="F48" s="57" t="s">
        <v>2583</v>
      </c>
      <c r="G48" s="58">
        <v>218.97</v>
      </c>
      <c r="H48" s="59">
        <v>218.97</v>
      </c>
      <c r="I48" s="58">
        <v>218.97</v>
      </c>
      <c r="J48" s="59">
        <v>218.97</v>
      </c>
      <c r="K48" s="56" t="s">
        <v>2632</v>
      </c>
      <c r="L48" s="70" t="s">
        <v>2573</v>
      </c>
      <c r="M48" s="70" t="s">
        <v>2573</v>
      </c>
      <c r="N48" s="65" t="s">
        <v>51</v>
      </c>
      <c r="O48" s="68" t="s">
        <v>2574</v>
      </c>
      <c r="P48" s="71"/>
      <c r="Q48" s="79"/>
      <c r="R48" s="80"/>
      <c r="S48" s="81">
        <v>0.7774305024</v>
      </c>
      <c r="T48" s="82">
        <v>62100</v>
      </c>
      <c r="U48" s="83"/>
    </row>
    <row r="49" ht="15" customHeight="1" spans="1:21">
      <c r="A49" s="15"/>
      <c r="B49" s="15"/>
      <c r="C49" s="15"/>
      <c r="D49" s="22"/>
      <c r="E49" s="22"/>
      <c r="F49" s="60"/>
      <c r="G49" s="30"/>
      <c r="H49" s="30"/>
      <c r="I49" s="30"/>
      <c r="J49" s="30"/>
      <c r="K49" s="22"/>
      <c r="L49" s="66"/>
      <c r="M49" s="67"/>
      <c r="N49" s="65"/>
      <c r="O49" s="69"/>
      <c r="P49" s="69"/>
      <c r="Q49" s="74"/>
      <c r="R49" s="77"/>
      <c r="S49" s="75"/>
      <c r="T49" s="78"/>
      <c r="U49" s="77"/>
    </row>
    <row r="50" ht="15" customHeight="1" spans="1:21">
      <c r="A50" s="15"/>
      <c r="B50" s="15"/>
      <c r="C50" s="15"/>
      <c r="D50" s="22"/>
      <c r="E50" s="22"/>
      <c r="F50" s="60"/>
      <c r="G50" s="30"/>
      <c r="H50" s="30"/>
      <c r="I50" s="30"/>
      <c r="J50" s="30"/>
      <c r="K50" s="22"/>
      <c r="L50" s="66"/>
      <c r="M50" s="67"/>
      <c r="N50" s="65"/>
      <c r="O50" s="69"/>
      <c r="P50" s="69"/>
      <c r="Q50" s="74"/>
      <c r="R50" s="77"/>
      <c r="S50" s="75"/>
      <c r="T50" s="78"/>
      <c r="U50" s="77"/>
    </row>
    <row r="51" ht="15" customHeight="1" spans="1:21">
      <c r="A51" s="15"/>
      <c r="B51" s="15"/>
      <c r="C51" s="15"/>
      <c r="D51" s="22"/>
      <c r="E51" s="22"/>
      <c r="F51" s="60"/>
      <c r="G51" s="30"/>
      <c r="H51" s="30"/>
      <c r="I51" s="30"/>
      <c r="J51" s="30"/>
      <c r="K51" s="22"/>
      <c r="L51" s="66"/>
      <c r="M51" s="67"/>
      <c r="N51" s="65"/>
      <c r="O51" s="69"/>
      <c r="P51" s="69"/>
      <c r="Q51" s="74"/>
      <c r="R51" s="77"/>
      <c r="S51" s="75"/>
      <c r="T51" s="78"/>
      <c r="U51" s="77"/>
    </row>
    <row r="52" ht="15" customHeight="1" spans="1:21">
      <c r="A52" s="15"/>
      <c r="B52" s="15"/>
      <c r="C52" s="15"/>
      <c r="D52" s="22"/>
      <c r="E52" s="22"/>
      <c r="F52" s="60"/>
      <c r="G52" s="30"/>
      <c r="H52" s="30"/>
      <c r="I52" s="30"/>
      <c r="J52" s="30"/>
      <c r="K52" s="22"/>
      <c r="L52" s="66"/>
      <c r="M52" s="67"/>
      <c r="N52" s="65"/>
      <c r="O52" s="69"/>
      <c r="P52" s="69"/>
      <c r="Q52" s="74"/>
      <c r="R52" s="77"/>
      <c r="S52" s="75"/>
      <c r="T52" s="78"/>
      <c r="U52" s="77"/>
    </row>
    <row r="53" ht="15" customHeight="1" spans="1:21">
      <c r="A53" s="15"/>
      <c r="B53" s="15"/>
      <c r="C53" s="15"/>
      <c r="D53" s="22"/>
      <c r="E53" s="22"/>
      <c r="F53" s="60"/>
      <c r="G53" s="30"/>
      <c r="H53" s="30"/>
      <c r="I53" s="30"/>
      <c r="J53" s="30"/>
      <c r="K53" s="22"/>
      <c r="L53" s="66"/>
      <c r="M53" s="67"/>
      <c r="N53" s="65"/>
      <c r="O53" s="69"/>
      <c r="P53" s="69"/>
      <c r="Q53" s="74"/>
      <c r="R53" s="77"/>
      <c r="S53" s="75"/>
      <c r="T53" s="78"/>
      <c r="U53" s="77"/>
    </row>
    <row r="54" ht="15" customHeight="1" spans="1:21">
      <c r="A54" s="15"/>
      <c r="B54" s="15"/>
      <c r="C54" s="15"/>
      <c r="D54" s="22"/>
      <c r="E54" s="22"/>
      <c r="F54" s="60"/>
      <c r="G54" s="30"/>
      <c r="H54" s="30"/>
      <c r="I54" s="30"/>
      <c r="J54" s="30"/>
      <c r="K54" s="22"/>
      <c r="L54" s="66"/>
      <c r="M54" s="67"/>
      <c r="N54" s="65"/>
      <c r="O54" s="69"/>
      <c r="P54" s="69"/>
      <c r="Q54" s="74"/>
      <c r="R54" s="77"/>
      <c r="S54" s="75"/>
      <c r="T54" s="78"/>
      <c r="U54" s="77"/>
    </row>
    <row r="55" ht="15" customHeight="1" spans="1:21">
      <c r="A55" s="15"/>
      <c r="B55" s="15"/>
      <c r="C55" s="15"/>
      <c r="D55" s="22"/>
      <c r="E55" s="22"/>
      <c r="F55" s="60"/>
      <c r="G55" s="30"/>
      <c r="H55" s="30"/>
      <c r="I55" s="30"/>
      <c r="J55" s="30"/>
      <c r="K55" s="22"/>
      <c r="L55" s="66"/>
      <c r="M55" s="67"/>
      <c r="N55" s="65"/>
      <c r="O55" s="69"/>
      <c r="P55" s="69"/>
      <c r="Q55" s="74"/>
      <c r="R55" s="77"/>
      <c r="S55" s="75"/>
      <c r="T55" s="78"/>
      <c r="U55" s="77"/>
    </row>
    <row r="56" ht="15" customHeight="1" spans="1:21">
      <c r="A56" s="15"/>
      <c r="B56" s="15"/>
      <c r="C56" s="15"/>
      <c r="D56" s="31"/>
      <c r="E56" s="31"/>
      <c r="F56" s="61"/>
      <c r="G56" s="62"/>
      <c r="H56" s="62"/>
      <c r="I56" s="62"/>
      <c r="J56" s="62"/>
      <c r="K56" s="31"/>
      <c r="L56" s="64"/>
      <c r="M56" s="65"/>
      <c r="N56" s="65"/>
      <c r="O56" s="69"/>
      <c r="P56" s="69"/>
      <c r="Q56" s="74"/>
      <c r="R56" s="77"/>
      <c r="S56" s="75"/>
      <c r="T56" s="78"/>
      <c r="U56" s="77"/>
    </row>
    <row r="57" ht="15" customHeight="1" spans="1:21">
      <c r="A57" s="15"/>
      <c r="B57" s="15"/>
      <c r="C57" s="15"/>
      <c r="D57" s="31"/>
      <c r="E57" s="31"/>
      <c r="F57" s="61"/>
      <c r="G57" s="62"/>
      <c r="H57" s="62"/>
      <c r="I57" s="62"/>
      <c r="J57" s="62"/>
      <c r="K57" s="31"/>
      <c r="L57" s="64"/>
      <c r="M57" s="65"/>
      <c r="N57" s="65"/>
      <c r="O57" s="69"/>
      <c r="P57" s="69"/>
      <c r="Q57" s="74"/>
      <c r="R57" s="77"/>
      <c r="S57" s="75"/>
      <c r="T57" s="78"/>
      <c r="U57" s="77"/>
    </row>
    <row r="58" ht="15" customHeight="1" spans="1:21">
      <c r="A58" s="15"/>
      <c r="B58" s="15"/>
      <c r="C58" s="15"/>
      <c r="D58" s="31"/>
      <c r="E58" s="31"/>
      <c r="F58" s="61"/>
      <c r="G58" s="62"/>
      <c r="H58" s="62"/>
      <c r="I58" s="62"/>
      <c r="J58" s="62"/>
      <c r="K58" s="31"/>
      <c r="L58" s="64"/>
      <c r="M58" s="65"/>
      <c r="N58" s="65"/>
      <c r="O58" s="69"/>
      <c r="P58" s="69"/>
      <c r="Q58" s="74"/>
      <c r="R58" s="77"/>
      <c r="S58" s="75"/>
      <c r="T58" s="78"/>
      <c r="U58" s="77"/>
    </row>
    <row r="59" ht="15" customHeight="1" spans="1:21">
      <c r="A59" s="15"/>
      <c r="B59" s="15"/>
      <c r="C59" s="15"/>
      <c r="D59" s="31"/>
      <c r="E59" s="31"/>
      <c r="F59" s="61"/>
      <c r="G59" s="62"/>
      <c r="H59" s="62"/>
      <c r="I59" s="62"/>
      <c r="J59" s="62"/>
      <c r="K59" s="31"/>
      <c r="L59" s="64"/>
      <c r="M59" s="65"/>
      <c r="N59" s="65"/>
      <c r="O59" s="69"/>
      <c r="P59" s="69"/>
      <c r="Q59" s="74"/>
      <c r="R59" s="77"/>
      <c r="S59" s="75"/>
      <c r="T59" s="78"/>
      <c r="U59" s="77"/>
    </row>
    <row r="60" ht="15" customHeight="1" spans="1:21">
      <c r="A60" s="15"/>
      <c r="B60" s="15"/>
      <c r="C60" s="15"/>
      <c r="D60" s="31"/>
      <c r="E60" s="31"/>
      <c r="F60" s="61"/>
      <c r="G60" s="62"/>
      <c r="H60" s="62"/>
      <c r="I60" s="62"/>
      <c r="J60" s="62"/>
      <c r="K60" s="31"/>
      <c r="L60" s="64"/>
      <c r="M60" s="65"/>
      <c r="N60" s="65"/>
      <c r="O60" s="69"/>
      <c r="P60" s="69"/>
      <c r="Q60" s="74"/>
      <c r="R60" s="77"/>
      <c r="S60" s="75"/>
      <c r="T60" s="78"/>
      <c r="U60" s="77"/>
    </row>
    <row r="61" ht="15" customHeight="1" spans="1:21">
      <c r="A61" s="15"/>
      <c r="B61" s="15"/>
      <c r="C61" s="15"/>
      <c r="D61" s="31"/>
      <c r="E61" s="31"/>
      <c r="F61" s="61"/>
      <c r="G61" s="62"/>
      <c r="H61" s="62"/>
      <c r="I61" s="62"/>
      <c r="J61" s="62"/>
      <c r="K61" s="31"/>
      <c r="L61" s="64"/>
      <c r="M61" s="65"/>
      <c r="N61" s="65"/>
      <c r="O61" s="69"/>
      <c r="P61" s="69"/>
      <c r="Q61" s="74"/>
      <c r="R61" s="77"/>
      <c r="S61" s="75"/>
      <c r="T61" s="78"/>
      <c r="U61" s="77"/>
    </row>
    <row r="62" ht="15" customHeight="1" spans="1:21">
      <c r="A62" s="15"/>
      <c r="B62" s="15"/>
      <c r="C62" s="15"/>
      <c r="D62" s="31"/>
      <c r="E62" s="31"/>
      <c r="F62" s="61"/>
      <c r="G62" s="62"/>
      <c r="H62" s="62"/>
      <c r="I62" s="62"/>
      <c r="J62" s="62"/>
      <c r="K62" s="31"/>
      <c r="L62" s="64"/>
      <c r="M62" s="65"/>
      <c r="N62" s="65"/>
      <c r="O62" s="69"/>
      <c r="P62" s="69"/>
      <c r="Q62" s="74"/>
      <c r="R62" s="77"/>
      <c r="S62" s="75"/>
      <c r="T62" s="78"/>
      <c r="U62" s="77"/>
    </row>
    <row r="63" ht="15" customHeight="1" spans="1:21">
      <c r="A63" s="15"/>
      <c r="B63" s="15"/>
      <c r="C63" s="15"/>
      <c r="D63" s="31"/>
      <c r="E63" s="31"/>
      <c r="F63" s="31"/>
      <c r="G63" s="32"/>
      <c r="H63" s="32"/>
      <c r="I63" s="32"/>
      <c r="J63" s="32"/>
      <c r="K63" s="31"/>
      <c r="L63" s="64"/>
      <c r="M63" s="65"/>
      <c r="N63" s="65"/>
      <c r="O63" s="69"/>
      <c r="P63" s="69"/>
      <c r="Q63" s="74"/>
      <c r="R63" s="77"/>
      <c r="S63" s="75"/>
      <c r="T63" s="78"/>
      <c r="U63" s="77"/>
    </row>
    <row r="64" ht="15" customHeight="1" spans="1:21">
      <c r="A64" s="15"/>
      <c r="B64" s="15"/>
      <c r="C64" s="15"/>
      <c r="D64" s="31"/>
      <c r="E64" s="31"/>
      <c r="F64" s="31"/>
      <c r="G64" s="32"/>
      <c r="H64" s="32"/>
      <c r="I64" s="32"/>
      <c r="J64" s="32"/>
      <c r="K64" s="31"/>
      <c r="L64" s="64"/>
      <c r="M64" s="65"/>
      <c r="N64" s="65"/>
      <c r="O64" s="69"/>
      <c r="P64" s="69"/>
      <c r="Q64" s="74"/>
      <c r="R64" s="77"/>
      <c r="S64" s="75"/>
      <c r="T64" s="78"/>
      <c r="U64" s="77"/>
    </row>
    <row r="65" spans="1:21">
      <c r="A65" s="33" t="s">
        <v>2554</v>
      </c>
      <c r="B65" s="33"/>
      <c r="C65" s="33"/>
      <c r="D65" s="34"/>
      <c r="E65" s="34"/>
      <c r="F65" s="34"/>
      <c r="G65" s="84"/>
      <c r="H65" s="35">
        <f>SUM(H4:H63)</f>
        <v>4551.15</v>
      </c>
      <c r="I65" s="35">
        <f>SUM(I4:I63)</f>
        <v>4469.72</v>
      </c>
      <c r="J65" s="35">
        <f>SUM(J4:J63)</f>
        <v>4469.72</v>
      </c>
      <c r="K65" s="35">
        <f>SUM(K4:K63)</f>
        <v>0</v>
      </c>
      <c r="L65" s="36"/>
      <c r="M65" s="36"/>
      <c r="N65" s="33"/>
      <c r="O65" s="85"/>
      <c r="P65" s="85"/>
      <c r="Q65" s="37"/>
      <c r="R65" s="37"/>
      <c r="S65" s="86"/>
      <c r="T65" s="37">
        <f>SUM(T4:T64)</f>
        <v>124200</v>
      </c>
      <c r="U65" s="37"/>
    </row>
    <row r="66" spans="8:8">
      <c r="H66" s="2">
        <f>SUM(H4:H64)</f>
        <v>4551.15</v>
      </c>
    </row>
    <row r="67" spans="8:18">
      <c r="H67" s="2" t="e">
        <f>#REF!+#REF!</f>
        <v>#REF!</v>
      </c>
      <c r="R67" s="38"/>
    </row>
    <row r="68" spans="8:8">
      <c r="H68" s="2" t="e">
        <f>H66-H67</f>
        <v>#REF!</v>
      </c>
    </row>
    <row r="69" spans="18:19">
      <c r="R69" s="3"/>
      <c r="S69" s="87"/>
    </row>
    <row r="77" spans="6:12">
      <c r="F77" s="1" t="s">
        <v>13</v>
      </c>
      <c r="G77" s="2" t="s">
        <v>2558</v>
      </c>
      <c r="K77" s="1" t="s">
        <v>2559</v>
      </c>
      <c r="L77" s="1" t="s">
        <v>2560</v>
      </c>
    </row>
    <row r="78" spans="6:12">
      <c r="F78" s="1" t="s">
        <v>43</v>
      </c>
      <c r="G78" s="2">
        <f t="shared" ref="G78:G93" si="0">SUMIF(C:C,F78,G:G)</f>
        <v>0</v>
      </c>
      <c r="K78" s="1" t="e">
        <f>SUMIF(C:C,F78,#REF!)</f>
        <v>#REF!</v>
      </c>
      <c r="L78" s="38" t="e">
        <f t="shared" ref="L78:L93" si="1">K78/G78/365</f>
        <v>#REF!</v>
      </c>
    </row>
    <row r="79" spans="6:12">
      <c r="F79" s="1" t="s">
        <v>293</v>
      </c>
      <c r="G79" s="2">
        <f t="shared" si="0"/>
        <v>0</v>
      </c>
      <c r="K79" s="1" t="e">
        <f>SUMIF(C:C,F79,#REF!)</f>
        <v>#REF!</v>
      </c>
      <c r="L79" s="38" t="e">
        <f t="shared" si="1"/>
        <v>#REF!</v>
      </c>
    </row>
    <row r="80" spans="6:12">
      <c r="F80" s="1" t="s">
        <v>414</v>
      </c>
      <c r="G80" s="2">
        <f t="shared" si="0"/>
        <v>0</v>
      </c>
      <c r="K80" s="1" t="e">
        <f>SUMIF(C:C,F80,#REF!)</f>
        <v>#REF!</v>
      </c>
      <c r="L80" s="38" t="e">
        <f t="shared" si="1"/>
        <v>#REF!</v>
      </c>
    </row>
    <row r="81" spans="6:12">
      <c r="F81" s="1" t="s">
        <v>538</v>
      </c>
      <c r="G81" s="2">
        <f t="shared" si="0"/>
        <v>0</v>
      </c>
      <c r="K81" s="1" t="e">
        <f>SUMIF(C:C,F81,#REF!)</f>
        <v>#REF!</v>
      </c>
      <c r="L81" s="38" t="e">
        <f t="shared" si="1"/>
        <v>#REF!</v>
      </c>
    </row>
    <row r="82" spans="6:12">
      <c r="F82" s="1" t="s">
        <v>643</v>
      </c>
      <c r="G82" s="2">
        <f t="shared" si="0"/>
        <v>0</v>
      </c>
      <c r="K82" s="1" t="e">
        <f>SUMIF(C:C,F82,#REF!)</f>
        <v>#REF!</v>
      </c>
      <c r="L82" s="38" t="e">
        <f t="shared" si="1"/>
        <v>#REF!</v>
      </c>
    </row>
    <row r="83" spans="6:12">
      <c r="F83" s="1" t="s">
        <v>776</v>
      </c>
      <c r="G83" s="2">
        <f t="shared" si="0"/>
        <v>0</v>
      </c>
      <c r="K83" s="1" t="e">
        <f>SUMIF(C:C,F83,#REF!)</f>
        <v>#REF!</v>
      </c>
      <c r="L83" s="38" t="e">
        <f t="shared" si="1"/>
        <v>#REF!</v>
      </c>
    </row>
    <row r="84" spans="6:12">
      <c r="F84" s="1" t="s">
        <v>985</v>
      </c>
      <c r="G84" s="2">
        <f t="shared" si="0"/>
        <v>0</v>
      </c>
      <c r="K84" s="1" t="e">
        <f>SUMIF(C:C,F84,#REF!)</f>
        <v>#REF!</v>
      </c>
      <c r="L84" s="38" t="e">
        <f t="shared" si="1"/>
        <v>#REF!</v>
      </c>
    </row>
    <row r="85" spans="6:12">
      <c r="F85" s="1" t="s">
        <v>1194</v>
      </c>
      <c r="G85" s="2">
        <f t="shared" si="0"/>
        <v>0</v>
      </c>
      <c r="K85" s="1" t="e">
        <f>SUMIF(C:C,F85,#REF!)</f>
        <v>#REF!</v>
      </c>
      <c r="L85" s="38" t="e">
        <f t="shared" si="1"/>
        <v>#REF!</v>
      </c>
    </row>
    <row r="86" spans="6:12">
      <c r="F86" s="1" t="s">
        <v>1362</v>
      </c>
      <c r="G86" s="2">
        <f t="shared" si="0"/>
        <v>0</v>
      </c>
      <c r="K86" s="1" t="e">
        <f>SUMIF(C:C,F86,#REF!)</f>
        <v>#REF!</v>
      </c>
      <c r="L86" s="38" t="e">
        <f t="shared" si="1"/>
        <v>#REF!</v>
      </c>
    </row>
    <row r="87" spans="6:12">
      <c r="F87" s="1" t="s">
        <v>1459</v>
      </c>
      <c r="G87" s="2">
        <f t="shared" si="0"/>
        <v>0</v>
      </c>
      <c r="K87" s="1" t="e">
        <f>SUMIF(C:C,F87,#REF!)</f>
        <v>#REF!</v>
      </c>
      <c r="L87" s="38" t="e">
        <f t="shared" si="1"/>
        <v>#REF!</v>
      </c>
    </row>
    <row r="88" spans="6:12">
      <c r="F88" s="1" t="s">
        <v>1556</v>
      </c>
      <c r="G88" s="2">
        <f t="shared" si="0"/>
        <v>0</v>
      </c>
      <c r="K88" s="1" t="e">
        <f>SUMIF(C:C,F88,#REF!)</f>
        <v>#REF!</v>
      </c>
      <c r="L88" s="38" t="e">
        <f t="shared" si="1"/>
        <v>#REF!</v>
      </c>
    </row>
    <row r="89" spans="6:12">
      <c r="F89" s="1" t="s">
        <v>1701</v>
      </c>
      <c r="G89" s="2">
        <f t="shared" si="0"/>
        <v>0</v>
      </c>
      <c r="K89" s="1" t="e">
        <f>SUMIF(C:C,F89,#REF!)</f>
        <v>#REF!</v>
      </c>
      <c r="L89" s="38" t="e">
        <f t="shared" si="1"/>
        <v>#REF!</v>
      </c>
    </row>
    <row r="90" spans="6:12">
      <c r="F90" s="1" t="s">
        <v>1910</v>
      </c>
      <c r="G90" s="2">
        <f t="shared" si="0"/>
        <v>0</v>
      </c>
      <c r="K90" s="1" t="e">
        <f>SUMIF(C:C,F90,#REF!)</f>
        <v>#REF!</v>
      </c>
      <c r="L90" s="38" t="e">
        <f t="shared" si="1"/>
        <v>#REF!</v>
      </c>
    </row>
    <row r="91" spans="6:12">
      <c r="F91" s="1" t="s">
        <v>2119</v>
      </c>
      <c r="G91" s="2">
        <f t="shared" si="0"/>
        <v>0</v>
      </c>
      <c r="K91" s="1" t="e">
        <f>SUMIF(C:C,F91,#REF!)</f>
        <v>#REF!</v>
      </c>
      <c r="L91" s="38" t="e">
        <f t="shared" si="1"/>
        <v>#REF!</v>
      </c>
    </row>
    <row r="92" spans="6:12">
      <c r="F92" s="1" t="s">
        <v>2264</v>
      </c>
      <c r="G92" s="2">
        <f t="shared" si="0"/>
        <v>0</v>
      </c>
      <c r="K92" s="1" t="e">
        <f>SUMIF(C:C,F92,#REF!)</f>
        <v>#REF!</v>
      </c>
      <c r="L92" s="38" t="e">
        <f t="shared" si="1"/>
        <v>#REF!</v>
      </c>
    </row>
    <row r="93" spans="6:12">
      <c r="F93" s="1" t="s">
        <v>2409</v>
      </c>
      <c r="G93" s="2">
        <f t="shared" si="0"/>
        <v>0</v>
      </c>
      <c r="K93" s="1" t="e">
        <f>SUMIF(C:C,F93,#REF!)</f>
        <v>#REF!</v>
      </c>
      <c r="L93" s="38" t="e">
        <f t="shared" si="1"/>
        <v>#REF!</v>
      </c>
    </row>
    <row r="94" spans="7:11">
      <c r="G94" s="2">
        <f>SUM(G78:G93)</f>
        <v>0</v>
      </c>
      <c r="K94" s="2" t="e">
        <f>SUM(K78:K93)</f>
        <v>#REF!</v>
      </c>
    </row>
    <row r="97" spans="7:11">
      <c r="G97" s="2" t="s">
        <v>48</v>
      </c>
      <c r="K97" s="1" t="s">
        <v>2555</v>
      </c>
    </row>
    <row r="98" spans="6:12">
      <c r="F98" s="1" t="s">
        <v>292</v>
      </c>
      <c r="G98" s="2">
        <f>SUMIFS(G:G,B:B,F98,K:K,G97)</f>
        <v>0</v>
      </c>
      <c r="K98" s="2">
        <f>SUMIFS(G:G,B:B,F98,K:K,K97)</f>
        <v>0</v>
      </c>
      <c r="L98" s="38">
        <f>G98+K98</f>
        <v>0</v>
      </c>
    </row>
    <row r="99" spans="6:12">
      <c r="F99" s="1" t="s">
        <v>42</v>
      </c>
      <c r="G99" s="2">
        <f>SUMIFS(G:G,B:B,F99,K:K,G97)</f>
        <v>0</v>
      </c>
      <c r="K99" s="2">
        <f>SUMIFS(G:G,B:B,F99,K:K,K97)</f>
        <v>0</v>
      </c>
      <c r="L99" s="38">
        <f>G99+K99</f>
        <v>0</v>
      </c>
    </row>
    <row r="100" spans="7:12">
      <c r="G100" s="2" t="s">
        <v>2561</v>
      </c>
      <c r="K100" s="1" t="s">
        <v>2562</v>
      </c>
      <c r="L100" s="38">
        <f>L99+L98</f>
        <v>0</v>
      </c>
    </row>
    <row r="101" spans="12:12">
      <c r="L101" s="38"/>
    </row>
  </sheetData>
  <autoFilter ref="A3:X48">
    <extLst/>
  </autoFilter>
  <mergeCells count="85">
    <mergeCell ref="A1:U1"/>
    <mergeCell ref="A65:G65"/>
    <mergeCell ref="A2:A3"/>
    <mergeCell ref="B2:B3"/>
    <mergeCell ref="C2:C3"/>
    <mergeCell ref="D2:D3"/>
    <mergeCell ref="E2:E3"/>
    <mergeCell ref="E4:E5"/>
    <mergeCell ref="E6:E7"/>
    <mergeCell ref="E8:E9"/>
    <mergeCell ref="E16:E17"/>
    <mergeCell ref="E18:E19"/>
    <mergeCell ref="E23:E24"/>
    <mergeCell ref="E27:E28"/>
    <mergeCell ref="E30:E31"/>
    <mergeCell ref="E32:E33"/>
    <mergeCell ref="E39:E40"/>
    <mergeCell ref="E41:E42"/>
    <mergeCell ref="E43:E44"/>
    <mergeCell ref="E45:E46"/>
    <mergeCell ref="F2:F3"/>
    <mergeCell ref="F4:F5"/>
    <mergeCell ref="F6:F7"/>
    <mergeCell ref="F8:F9"/>
    <mergeCell ref="F16:F17"/>
    <mergeCell ref="F18:F19"/>
    <mergeCell ref="F23:F24"/>
    <mergeCell ref="F27:F28"/>
    <mergeCell ref="F30:F31"/>
    <mergeCell ref="F32:F33"/>
    <mergeCell ref="F39:F40"/>
    <mergeCell ref="F41:F42"/>
    <mergeCell ref="F43:F44"/>
    <mergeCell ref="F45:F46"/>
    <mergeCell ref="G2:G3"/>
    <mergeCell ref="G4:G5"/>
    <mergeCell ref="G6:G7"/>
    <mergeCell ref="G8:G9"/>
    <mergeCell ref="G16:G17"/>
    <mergeCell ref="G18:G19"/>
    <mergeCell ref="G23:G24"/>
    <mergeCell ref="G27:G28"/>
    <mergeCell ref="G30:G31"/>
    <mergeCell ref="G32:G33"/>
    <mergeCell ref="G39:G40"/>
    <mergeCell ref="G41:G42"/>
    <mergeCell ref="G43:G44"/>
    <mergeCell ref="G45:G46"/>
    <mergeCell ref="H2:H3"/>
    <mergeCell ref="I2:I3"/>
    <mergeCell ref="I4:I5"/>
    <mergeCell ref="I6:I7"/>
    <mergeCell ref="I8:I9"/>
    <mergeCell ref="I16:I17"/>
    <mergeCell ref="I18:I19"/>
    <mergeCell ref="I23:I24"/>
    <mergeCell ref="I27:I28"/>
    <mergeCell ref="I30:I31"/>
    <mergeCell ref="I32:I33"/>
    <mergeCell ref="I39:I40"/>
    <mergeCell ref="I41:I42"/>
    <mergeCell ref="I43:I44"/>
    <mergeCell ref="I45:I46"/>
    <mergeCell ref="J2:J3"/>
    <mergeCell ref="K2:K3"/>
    <mergeCell ref="L2:L3"/>
    <mergeCell ref="L4:L5"/>
    <mergeCell ref="L6:L7"/>
    <mergeCell ref="L8:L9"/>
    <mergeCell ref="L16:L17"/>
    <mergeCell ref="L18:L19"/>
    <mergeCell ref="L32:L33"/>
    <mergeCell ref="L39:L40"/>
    <mergeCell ref="L41:L42"/>
    <mergeCell ref="L43:L44"/>
    <mergeCell ref="L45:L46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00694444444445" right="0.700694444444445" top="0.751388888888889" bottom="0.751388888888889" header="0.298611111111111" footer="0.298611111111111"/>
  <pageSetup paperSize="9" scale="94" fitToHeight="0" orientation="landscape" horizontalDpi="600"/>
  <headerFooter>
    <oddFooter>&amp;L被评估单位填表人：万成建
填表日期：2025年8月&amp;R评估人员：严锡栋</oddFooter>
  </headerFooter>
  <rowBreaks count="1" manualBreakCount="1">
    <brk id="38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L61"/>
  <sheetViews>
    <sheetView view="pageBreakPreview" zoomScale="115" zoomScaleNormal="100" workbookViewId="0">
      <pane xSplit="1" ySplit="5" topLeftCell="B6" activePane="bottomRight" state="frozen"/>
      <selection/>
      <selection pane="topRight"/>
      <selection pane="bottomLeft"/>
      <selection pane="bottomRight" activeCell="D7" sqref="D7"/>
    </sheetView>
  </sheetViews>
  <sheetFormatPr defaultColWidth="9.64166666666667" defaultRowHeight="13.5"/>
  <cols>
    <col min="1" max="1" width="7.725" style="1" customWidth="1"/>
    <col min="2" max="2" width="6.25833333333333" style="1" hidden="1" customWidth="1"/>
    <col min="3" max="3" width="12.9083333333333" style="1" hidden="1" customWidth="1"/>
    <col min="4" max="4" width="15.5" style="1" customWidth="1"/>
    <col min="5" max="5" width="15.6833333333333" style="2" customWidth="1"/>
    <col min="6" max="6" width="17.6666666666667" style="1" customWidth="1"/>
    <col min="7" max="7" width="23.4083333333333" style="3" customWidth="1"/>
    <col min="8" max="8" width="19.825" style="1" customWidth="1"/>
    <col min="9" max="9" width="11.875" style="1" hidden="1" customWidth="1"/>
    <col min="10" max="10" width="9.625" style="1" hidden="1" customWidth="1"/>
    <col min="11" max="11" width="11" style="1" hidden="1" customWidth="1"/>
    <col min="12" max="12" width="15.5083333333333" style="4" customWidth="1"/>
    <col min="13" max="13" width="12.8166666666667" style="5"/>
    <col min="14" max="21" width="9" style="1"/>
    <col min="22" max="22" width="12.8166666666667" style="1"/>
    <col min="23" max="16359" width="9" style="1"/>
    <col min="16360" max="16384" width="9.64166666666667" style="1"/>
  </cols>
  <sheetData>
    <row r="1" ht="25" customHeight="1" spans="1:12">
      <c r="A1" s="6" t="s">
        <v>2634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ht="19" customHeight="1" spans="1:12">
      <c r="A2" s="8" t="s">
        <v>6</v>
      </c>
      <c r="B2" s="8"/>
      <c r="C2" s="8"/>
      <c r="D2" s="9"/>
      <c r="E2" s="10"/>
      <c r="F2" s="9"/>
      <c r="G2" s="9"/>
      <c r="H2" s="9"/>
      <c r="I2" s="9"/>
      <c r="J2" s="9"/>
      <c r="K2" s="9"/>
      <c r="L2" s="8"/>
    </row>
    <row r="3" ht="20" customHeight="1" spans="1:12">
      <c r="A3" s="11" t="s">
        <v>8</v>
      </c>
      <c r="B3" s="11"/>
      <c r="C3" s="11"/>
      <c r="D3" s="12"/>
      <c r="E3" s="13"/>
      <c r="F3" s="12"/>
      <c r="G3" s="14"/>
      <c r="H3" s="14"/>
      <c r="I3" s="14"/>
      <c r="J3" s="14"/>
      <c r="K3" s="14"/>
      <c r="L3" s="39" t="s">
        <v>9</v>
      </c>
    </row>
    <row r="4" ht="16" customHeight="1" spans="1:12">
      <c r="A4" s="15" t="s">
        <v>11</v>
      </c>
      <c r="B4" s="16" t="s">
        <v>12</v>
      </c>
      <c r="C4" s="16" t="s">
        <v>13</v>
      </c>
      <c r="D4" s="17" t="s">
        <v>14</v>
      </c>
      <c r="E4" s="18" t="s">
        <v>2635</v>
      </c>
      <c r="F4" s="17" t="s">
        <v>21</v>
      </c>
      <c r="G4" s="19" t="s">
        <v>2636</v>
      </c>
      <c r="H4" s="20" t="s">
        <v>33</v>
      </c>
      <c r="I4" s="40" t="s">
        <v>34</v>
      </c>
      <c r="J4" s="41" t="s">
        <v>35</v>
      </c>
      <c r="K4" s="42" t="s">
        <v>36</v>
      </c>
      <c r="L4" s="43" t="s">
        <v>37</v>
      </c>
    </row>
    <row r="5" ht="17" customHeight="1" spans="1:12">
      <c r="A5" s="15"/>
      <c r="B5" s="21"/>
      <c r="C5" s="21"/>
      <c r="D5" s="22"/>
      <c r="E5" s="23"/>
      <c r="F5" s="24"/>
      <c r="G5" s="25"/>
      <c r="H5" s="26"/>
      <c r="I5" s="26"/>
      <c r="J5" s="41"/>
      <c r="K5" s="44"/>
      <c r="L5" s="43"/>
    </row>
    <row r="6" ht="15" customHeight="1" spans="1:12">
      <c r="A6" s="15">
        <v>1</v>
      </c>
      <c r="B6" s="15"/>
      <c r="C6" s="15"/>
      <c r="D6" s="22" t="s">
        <v>2637</v>
      </c>
      <c r="E6" s="27">
        <v>42</v>
      </c>
      <c r="F6" s="22" t="s">
        <v>2638</v>
      </c>
      <c r="G6" s="28">
        <v>269</v>
      </c>
      <c r="H6" s="29">
        <v>135600</v>
      </c>
      <c r="I6" s="26"/>
      <c r="J6" s="45"/>
      <c r="K6" s="25"/>
      <c r="L6" s="43"/>
    </row>
    <row r="7" ht="15" customHeight="1" spans="1:12">
      <c r="A7" s="15">
        <v>2</v>
      </c>
      <c r="B7" s="15"/>
      <c r="C7" s="15"/>
      <c r="D7" s="22" t="s">
        <v>2639</v>
      </c>
      <c r="E7" s="27">
        <v>841</v>
      </c>
      <c r="F7" s="22" t="s">
        <v>2638</v>
      </c>
      <c r="G7" s="28">
        <v>283</v>
      </c>
      <c r="H7" s="29">
        <v>2856000</v>
      </c>
      <c r="I7" s="26"/>
      <c r="J7" s="46"/>
      <c r="K7" s="25"/>
      <c r="L7" s="43"/>
    </row>
    <row r="8" ht="15" customHeight="1" spans="1:12">
      <c r="A8" s="15"/>
      <c r="B8" s="15"/>
      <c r="C8" s="15"/>
      <c r="D8" s="22"/>
      <c r="E8" s="30"/>
      <c r="F8" s="22"/>
      <c r="G8" s="28"/>
      <c r="H8" s="29"/>
      <c r="I8" s="26"/>
      <c r="J8" s="46"/>
      <c r="K8" s="25"/>
      <c r="L8" s="43"/>
    </row>
    <row r="9" ht="15" customHeight="1" spans="1:12">
      <c r="A9" s="15"/>
      <c r="B9" s="15"/>
      <c r="C9" s="15"/>
      <c r="D9" s="22"/>
      <c r="E9" s="30"/>
      <c r="F9" s="22"/>
      <c r="G9" s="28"/>
      <c r="H9" s="29"/>
      <c r="I9" s="26"/>
      <c r="J9" s="46"/>
      <c r="K9" s="25"/>
      <c r="L9" s="43"/>
    </row>
    <row r="10" ht="15" customHeight="1" spans="1:12">
      <c r="A10" s="15"/>
      <c r="B10" s="15"/>
      <c r="C10" s="15"/>
      <c r="D10" s="22"/>
      <c r="E10" s="30"/>
      <c r="F10" s="22"/>
      <c r="G10" s="28"/>
      <c r="H10" s="29"/>
      <c r="I10" s="26"/>
      <c r="J10" s="46"/>
      <c r="K10" s="25"/>
      <c r="L10" s="43"/>
    </row>
    <row r="11" ht="15" customHeight="1" spans="1:12">
      <c r="A11" s="15"/>
      <c r="B11" s="15"/>
      <c r="C11" s="15"/>
      <c r="D11" s="22"/>
      <c r="E11" s="30"/>
      <c r="F11" s="22"/>
      <c r="G11" s="28"/>
      <c r="H11" s="29"/>
      <c r="I11" s="26"/>
      <c r="J11" s="46"/>
      <c r="K11" s="25"/>
      <c r="L11" s="43"/>
    </row>
    <row r="12" ht="15" customHeight="1" spans="1:12">
      <c r="A12" s="15"/>
      <c r="B12" s="15"/>
      <c r="C12" s="15"/>
      <c r="D12" s="22"/>
      <c r="E12" s="30"/>
      <c r="F12" s="22"/>
      <c r="G12" s="28"/>
      <c r="H12" s="29"/>
      <c r="I12" s="26"/>
      <c r="J12" s="46"/>
      <c r="K12" s="25"/>
      <c r="L12" s="43"/>
    </row>
    <row r="13" ht="15" customHeight="1" spans="1:12">
      <c r="A13" s="15"/>
      <c r="B13" s="15"/>
      <c r="C13" s="15"/>
      <c r="D13" s="22"/>
      <c r="E13" s="30"/>
      <c r="F13" s="22"/>
      <c r="G13" s="28"/>
      <c r="H13" s="29"/>
      <c r="I13" s="26"/>
      <c r="J13" s="46"/>
      <c r="K13" s="25"/>
      <c r="L13" s="43"/>
    </row>
    <row r="14" ht="15" customHeight="1" spans="1:12">
      <c r="A14" s="15"/>
      <c r="B14" s="15"/>
      <c r="C14" s="15"/>
      <c r="D14" s="22"/>
      <c r="E14" s="30"/>
      <c r="F14" s="22"/>
      <c r="G14" s="28"/>
      <c r="H14" s="29"/>
      <c r="I14" s="26"/>
      <c r="J14" s="46"/>
      <c r="K14" s="25"/>
      <c r="L14" s="43"/>
    </row>
    <row r="15" ht="15" customHeight="1" spans="1:12">
      <c r="A15" s="15"/>
      <c r="B15" s="15"/>
      <c r="C15" s="15"/>
      <c r="D15" s="22"/>
      <c r="E15" s="30"/>
      <c r="F15" s="22"/>
      <c r="G15" s="28"/>
      <c r="H15" s="29"/>
      <c r="I15" s="26"/>
      <c r="J15" s="46"/>
      <c r="K15" s="25"/>
      <c r="L15" s="43"/>
    </row>
    <row r="16" ht="15" customHeight="1" spans="1:12">
      <c r="A16" s="15"/>
      <c r="B16" s="15"/>
      <c r="C16" s="15"/>
      <c r="D16" s="22"/>
      <c r="E16" s="30"/>
      <c r="F16" s="22"/>
      <c r="G16" s="28"/>
      <c r="H16" s="29"/>
      <c r="I16" s="26"/>
      <c r="J16" s="46"/>
      <c r="K16" s="25"/>
      <c r="L16" s="43"/>
    </row>
    <row r="17" ht="15" customHeight="1" spans="1:12">
      <c r="A17" s="15"/>
      <c r="B17" s="15"/>
      <c r="C17" s="15"/>
      <c r="D17" s="22"/>
      <c r="E17" s="30"/>
      <c r="F17" s="22"/>
      <c r="G17" s="28"/>
      <c r="H17" s="29"/>
      <c r="I17" s="26"/>
      <c r="J17" s="46"/>
      <c r="K17" s="25"/>
      <c r="L17" s="43"/>
    </row>
    <row r="18" ht="15" customHeight="1" spans="1:12">
      <c r="A18" s="15"/>
      <c r="B18" s="15"/>
      <c r="C18" s="15"/>
      <c r="D18" s="22"/>
      <c r="E18" s="30"/>
      <c r="F18" s="22"/>
      <c r="G18" s="28"/>
      <c r="H18" s="29"/>
      <c r="I18" s="26"/>
      <c r="J18" s="46"/>
      <c r="K18" s="25"/>
      <c r="L18" s="43"/>
    </row>
    <row r="19" ht="15" customHeight="1" spans="1:12">
      <c r="A19" s="15"/>
      <c r="B19" s="15"/>
      <c r="C19" s="15"/>
      <c r="D19" s="22"/>
      <c r="E19" s="30"/>
      <c r="F19" s="22"/>
      <c r="G19" s="28"/>
      <c r="H19" s="29"/>
      <c r="I19" s="26"/>
      <c r="J19" s="46"/>
      <c r="K19" s="25"/>
      <c r="L19" s="43"/>
    </row>
    <row r="20" ht="15" customHeight="1" spans="1:12">
      <c r="A20" s="15"/>
      <c r="B20" s="15"/>
      <c r="C20" s="15"/>
      <c r="D20" s="22"/>
      <c r="E20" s="30"/>
      <c r="F20" s="22"/>
      <c r="G20" s="28"/>
      <c r="H20" s="29"/>
      <c r="I20" s="26"/>
      <c r="J20" s="46"/>
      <c r="K20" s="25"/>
      <c r="L20" s="43"/>
    </row>
    <row r="21" ht="15" customHeight="1" spans="1:12">
      <c r="A21" s="15"/>
      <c r="B21" s="15"/>
      <c r="C21" s="15"/>
      <c r="D21" s="22"/>
      <c r="E21" s="30"/>
      <c r="F21" s="22"/>
      <c r="G21" s="28"/>
      <c r="H21" s="29"/>
      <c r="I21" s="26"/>
      <c r="J21" s="46"/>
      <c r="K21" s="25"/>
      <c r="L21" s="43"/>
    </row>
    <row r="22" ht="15" customHeight="1" spans="1:12">
      <c r="A22" s="15"/>
      <c r="B22" s="15"/>
      <c r="C22" s="15"/>
      <c r="D22" s="22"/>
      <c r="E22" s="30"/>
      <c r="F22" s="22"/>
      <c r="G22" s="28"/>
      <c r="H22" s="29"/>
      <c r="I22" s="26"/>
      <c r="J22" s="46"/>
      <c r="K22" s="25"/>
      <c r="L22" s="43"/>
    </row>
    <row r="23" ht="15" customHeight="1" spans="1:12">
      <c r="A23" s="15"/>
      <c r="B23" s="15"/>
      <c r="C23" s="15"/>
      <c r="D23" s="22"/>
      <c r="E23" s="30"/>
      <c r="F23" s="22"/>
      <c r="G23" s="28"/>
      <c r="H23" s="29"/>
      <c r="I23" s="26"/>
      <c r="J23" s="46"/>
      <c r="K23" s="25"/>
      <c r="L23" s="43"/>
    </row>
    <row r="24" ht="15" customHeight="1" spans="1:12">
      <c r="A24" s="15"/>
      <c r="B24" s="15"/>
      <c r="C24" s="15"/>
      <c r="D24" s="31"/>
      <c r="E24" s="32"/>
      <c r="F24" s="31"/>
      <c r="G24" s="28"/>
      <c r="H24" s="29"/>
      <c r="I24" s="26"/>
      <c r="J24" s="46"/>
      <c r="K24" s="25"/>
      <c r="L24" s="43"/>
    </row>
    <row r="25" ht="15" customHeight="1" spans="1:12">
      <c r="A25" s="15"/>
      <c r="B25" s="15"/>
      <c r="C25" s="15"/>
      <c r="D25" s="31"/>
      <c r="E25" s="32"/>
      <c r="F25" s="31"/>
      <c r="G25" s="28"/>
      <c r="H25" s="29"/>
      <c r="I25" s="26"/>
      <c r="J25" s="46"/>
      <c r="K25" s="25"/>
      <c r="L25" s="43"/>
    </row>
    <row r="26" ht="15" spans="1:12">
      <c r="A26" s="33" t="s">
        <v>2554</v>
      </c>
      <c r="B26" s="33"/>
      <c r="C26" s="33"/>
      <c r="D26" s="34"/>
      <c r="E26" s="35">
        <f>SUM(E6:E24)</f>
        <v>883</v>
      </c>
      <c r="F26" s="36"/>
      <c r="G26" s="37"/>
      <c r="H26" s="37">
        <f>SUM(H6:H25)</f>
        <v>2991600</v>
      </c>
      <c r="I26" s="37">
        <f>SUM(I6:I25)</f>
        <v>0</v>
      </c>
      <c r="J26" s="46" t="e">
        <f>I26/#REF!</f>
        <v>#REF!</v>
      </c>
      <c r="K26" s="37"/>
      <c r="L26" s="47"/>
    </row>
    <row r="27" spans="5:8">
      <c r="E27" s="2">
        <f>SUM(E6:E25)</f>
        <v>883</v>
      </c>
      <c r="H27" s="38"/>
    </row>
    <row r="28" spans="8:8">
      <c r="H28" s="38"/>
    </row>
    <row r="38" spans="6:6">
      <c r="F38" s="1" t="s">
        <v>2559</v>
      </c>
    </row>
    <row r="39" spans="6:6">
      <c r="F39" s="1">
        <f>SUMIF(C:C,#REF!,H:H)</f>
        <v>0</v>
      </c>
    </row>
    <row r="40" spans="6:6">
      <c r="F40" s="1">
        <f>SUMIF(C:C,#REF!,H:H)</f>
        <v>0</v>
      </c>
    </row>
    <row r="41" spans="6:6">
      <c r="F41" s="1">
        <f>SUMIF(C:C,#REF!,H:H)</f>
        <v>0</v>
      </c>
    </row>
    <row r="42" spans="6:6">
      <c r="F42" s="1">
        <f>SUMIF(C:C,#REF!,H:H)</f>
        <v>0</v>
      </c>
    </row>
    <row r="43" spans="6:6">
      <c r="F43" s="1">
        <f>SUMIF(C:C,#REF!,H:H)</f>
        <v>0</v>
      </c>
    </row>
    <row r="44" spans="6:6">
      <c r="F44" s="1">
        <f>SUMIF(C:C,#REF!,H:H)</f>
        <v>0</v>
      </c>
    </row>
    <row r="45" spans="6:6">
      <c r="F45" s="1">
        <f>SUMIF(C:C,#REF!,H:H)</f>
        <v>0</v>
      </c>
    </row>
    <row r="46" spans="6:6">
      <c r="F46" s="1">
        <f>SUMIF(C:C,#REF!,H:H)</f>
        <v>0</v>
      </c>
    </row>
    <row r="47" spans="6:6">
      <c r="F47" s="1">
        <f>SUMIF(C:C,#REF!,H:H)</f>
        <v>0</v>
      </c>
    </row>
    <row r="48" spans="6:6">
      <c r="F48" s="1">
        <f>SUMIF(C:C,#REF!,H:H)</f>
        <v>0</v>
      </c>
    </row>
    <row r="49" spans="6:6">
      <c r="F49" s="1">
        <f>SUMIF(C:C,#REF!,H:H)</f>
        <v>0</v>
      </c>
    </row>
    <row r="50" spans="6:6">
      <c r="F50" s="1">
        <f>SUMIF(C:C,#REF!,H:H)</f>
        <v>0</v>
      </c>
    </row>
    <row r="51" spans="6:6">
      <c r="F51" s="1">
        <f>SUMIF(C:C,#REF!,H:H)</f>
        <v>0</v>
      </c>
    </row>
    <row r="52" spans="6:6">
      <c r="F52" s="1">
        <f>SUMIF(C:C,#REF!,H:H)</f>
        <v>0</v>
      </c>
    </row>
    <row r="53" spans="6:6">
      <c r="F53" s="1">
        <f>SUMIF(C:C,#REF!,H:H)</f>
        <v>0</v>
      </c>
    </row>
    <row r="54" spans="6:6">
      <c r="F54" s="1">
        <f>SUMIF(C:C,#REF!,H:H)</f>
        <v>0</v>
      </c>
    </row>
    <row r="55" spans="6:6">
      <c r="F55" s="2">
        <f>SUM(F39:F54)</f>
        <v>0</v>
      </c>
    </row>
    <row r="58" spans="6:6">
      <c r="F58" s="1" t="s">
        <v>2555</v>
      </c>
    </row>
    <row r="59" spans="6:6">
      <c r="F59" s="2" t="e">
        <f>SUMIFS(#REF!,B:B,#REF!,F:F,F58)</f>
        <v>#REF!</v>
      </c>
    </row>
    <row r="60" spans="6:6">
      <c r="F60" s="2" t="e">
        <f>SUMIFS(#REF!,B:B,#REF!,F:F,F58)</f>
        <v>#REF!</v>
      </c>
    </row>
    <row r="61" spans="6:6">
      <c r="F61" s="1" t="s">
        <v>2562</v>
      </c>
    </row>
  </sheetData>
  <autoFilter ref="A5:P7">
    <extLst/>
  </autoFilter>
  <mergeCells count="16">
    <mergeCell ref="A1:L1"/>
    <mergeCell ref="A2:L2"/>
    <mergeCell ref="A3:F3"/>
    <mergeCell ref="A26:D2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1.45625" right="0.700694444444445" top="0.751388888888889" bottom="1.25972222222222" header="0.298611111111111" footer="0.66875"/>
  <pageSetup paperSize="9" fitToHeight="0" orientation="landscape" horizontalDpi="600"/>
  <headerFooter>
    <oddFooter>&amp;L被评估单位填表人：万成建
填表日期：2025年8月&amp;R评估人员：严锡栋、傅扬岚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房屋评估明细表-住宅</vt:lpstr>
      <vt:lpstr>房屋评估明细表-商铺</vt:lpstr>
      <vt:lpstr>房屋评估明细表-车位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YWX</cp:lastModifiedBy>
  <dcterms:created xsi:type="dcterms:W3CDTF">2025-07-23T08:18:00Z</dcterms:created>
  <dcterms:modified xsi:type="dcterms:W3CDTF">2026-07-17T03:03:24Z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5311A2DEF40940C8B5F1F1C37AB9ABC7_11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