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4A8A8636-1EF7-447B-B271-570288C0C72C}" xr6:coauthVersionLast="47" xr6:coauthVersionMax="47" xr10:uidLastSave="{00000000-0000-0000-0000-000000000000}"/>
  <bookViews>
    <workbookView xWindow="-98" yWindow="-98" windowWidth="21795" windowHeight="12975" firstSheet="3" activeTab="3" xr2:uid="{00000000-000D-0000-FFFF-FFFF00000000}"/>
  </bookViews>
  <sheets>
    <sheet name="Sheet1" sheetId="1" state="hidden" r:id="rId1"/>
    <sheet name="明细表" sheetId="2" state="hidden" r:id="rId2"/>
    <sheet name="Sheet3" sheetId="3" state="hidden" r:id="rId3"/>
    <sheet name="Sheet2" sheetId="4" r:id="rId4"/>
  </sheets>
  <definedNames>
    <definedName name="_xlnm.Print_Titles" localSheetId="3">Sheet2!$1:$2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4" l="1"/>
  <c r="F62" i="4"/>
  <c r="I62" i="4" l="1"/>
  <c r="C12" i="2"/>
  <c r="C9" i="2"/>
  <c r="F11" i="3" l="1"/>
  <c r="F12" i="3"/>
  <c r="F13" i="3"/>
  <c r="F14" i="3"/>
  <c r="F15" i="3"/>
  <c r="F16" i="3"/>
  <c r="F21" i="3"/>
  <c r="F22" i="3"/>
  <c r="F23" i="3"/>
  <c r="F24" i="3"/>
  <c r="F31" i="3"/>
  <c r="F32" i="3"/>
  <c r="F33" i="3"/>
  <c r="F34" i="3"/>
  <c r="F35" i="3"/>
  <c r="F36" i="3"/>
  <c r="F41" i="3"/>
  <c r="F42" i="3"/>
  <c r="F43" i="3"/>
  <c r="F44" i="3"/>
  <c r="E50" i="3"/>
  <c r="E49" i="3"/>
  <c r="F49" i="3" s="1"/>
  <c r="E48" i="3"/>
  <c r="F48" i="3" s="1"/>
  <c r="E47" i="3"/>
  <c r="F47" i="3" s="1"/>
  <c r="E46" i="3"/>
  <c r="F46" i="3" s="1"/>
  <c r="E45" i="3"/>
  <c r="F45" i="3" s="1"/>
  <c r="E44" i="3"/>
  <c r="E43" i="3"/>
  <c r="E42" i="3"/>
  <c r="E41" i="3"/>
  <c r="E40" i="3"/>
  <c r="F40" i="3" s="1"/>
  <c r="E39" i="3"/>
  <c r="F39" i="3" s="1"/>
  <c r="E38" i="3"/>
  <c r="F38" i="3" s="1"/>
  <c r="E37" i="3"/>
  <c r="F37" i="3" s="1"/>
  <c r="E36" i="3"/>
  <c r="E35" i="3"/>
  <c r="E34" i="3"/>
  <c r="E33" i="3"/>
  <c r="E32" i="3"/>
  <c r="E31" i="3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E23" i="3"/>
  <c r="E22" i="3"/>
  <c r="E21" i="3"/>
  <c r="E20" i="3"/>
  <c r="F20" i="3" s="1"/>
  <c r="E19" i="3"/>
  <c r="F19" i="3" s="1"/>
  <c r="E18" i="3"/>
  <c r="F18" i="3" s="1"/>
  <c r="E17" i="3"/>
  <c r="F17" i="3" s="1"/>
  <c r="E16" i="3"/>
  <c r="E15" i="3"/>
  <c r="E14" i="3"/>
  <c r="E13" i="3"/>
  <c r="E12" i="3"/>
  <c r="E11" i="3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C22" i="2" l="1"/>
  <c r="C21" i="2"/>
  <c r="C24" i="2" s="1"/>
  <c r="C56" i="1"/>
  <c r="C55" i="1"/>
  <c r="K24" i="1"/>
  <c r="K33" i="1"/>
  <c r="K32" i="1"/>
  <c r="K34" i="1" s="1"/>
  <c r="E13" i="1" l="1"/>
  <c r="E14" i="1"/>
  <c r="E15" i="1"/>
  <c r="E16" i="1"/>
  <c r="E17" i="1"/>
  <c r="E18" i="1"/>
  <c r="E19" i="1"/>
  <c r="E6" i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<sst xmlns="http://schemas.openxmlformats.org/spreadsheetml/2006/main" count="459" uniqueCount="245">
  <si>
    <t>坐落</t>
    <phoneticPr fontId="1" type="noConversion"/>
  </si>
  <si>
    <t>杭州市江干区杭地春华邻里中心1幢</t>
    <phoneticPr fontId="1" type="noConversion"/>
  </si>
  <si>
    <t>新地号</t>
    <phoneticPr fontId="1" type="noConversion"/>
  </si>
  <si>
    <t>1-514-04-106</t>
    <phoneticPr fontId="1" type="noConversion"/>
  </si>
  <si>
    <t>设计用途</t>
    <phoneticPr fontId="1" type="noConversion"/>
  </si>
  <si>
    <t>非住宅</t>
    <phoneticPr fontId="1" type="noConversion"/>
  </si>
  <si>
    <t>权号</t>
    <phoneticPr fontId="1" type="noConversion"/>
  </si>
  <si>
    <t>室号</t>
    <phoneticPr fontId="1" type="noConversion"/>
  </si>
  <si>
    <t>摊前面积</t>
    <phoneticPr fontId="1" type="noConversion"/>
  </si>
  <si>
    <t>共用面积</t>
    <phoneticPr fontId="1" type="noConversion"/>
  </si>
  <si>
    <t>摊后面积</t>
    <phoneticPr fontId="1" type="noConversion"/>
  </si>
  <si>
    <t>1-2区101等</t>
    <phoneticPr fontId="1" type="noConversion"/>
  </si>
  <si>
    <t>1-1区101、2层、3层</t>
    <phoneticPr fontId="1" type="noConversion"/>
  </si>
  <si>
    <t>1-1区102</t>
    <phoneticPr fontId="1" type="noConversion"/>
  </si>
  <si>
    <t>1-1区103</t>
    <phoneticPr fontId="1" type="noConversion"/>
  </si>
  <si>
    <t>1-1区104</t>
    <phoneticPr fontId="1" type="noConversion"/>
  </si>
  <si>
    <t>1-3区103</t>
    <phoneticPr fontId="1" type="noConversion"/>
  </si>
  <si>
    <t>1-垃圾房</t>
    <phoneticPr fontId="1" type="noConversion"/>
  </si>
  <si>
    <t>1-3区101</t>
    <phoneticPr fontId="1" type="noConversion"/>
  </si>
  <si>
    <t>1-3区102等</t>
    <phoneticPr fontId="1" type="noConversion"/>
  </si>
  <si>
    <t>1-2区102</t>
    <phoneticPr fontId="1" type="noConversion"/>
  </si>
  <si>
    <t>1-3区304-308</t>
    <phoneticPr fontId="1" type="noConversion"/>
  </si>
  <si>
    <t>1-1区4层等</t>
    <phoneticPr fontId="1" type="noConversion"/>
  </si>
  <si>
    <t>1-3区801等</t>
    <phoneticPr fontId="1" type="noConversion"/>
  </si>
  <si>
    <t>1-3区11层</t>
    <phoneticPr fontId="1" type="noConversion"/>
  </si>
  <si>
    <t>1-地下管井</t>
    <phoneticPr fontId="1" type="noConversion"/>
  </si>
  <si>
    <t>合计</t>
    <phoneticPr fontId="1" type="noConversion"/>
  </si>
  <si>
    <t>3区4层</t>
    <phoneticPr fontId="1" type="noConversion"/>
  </si>
  <si>
    <t>3区5层</t>
  </si>
  <si>
    <t>3区6层</t>
  </si>
  <si>
    <t>3区7层</t>
  </si>
  <si>
    <t>3区807室</t>
    <phoneticPr fontId="1" type="noConversion"/>
  </si>
  <si>
    <t>3区9层</t>
  </si>
  <si>
    <t>3区10层</t>
  </si>
  <si>
    <t>3区801</t>
    <phoneticPr fontId="1" type="noConversion"/>
  </si>
  <si>
    <t>3区802</t>
  </si>
  <si>
    <t>3区803</t>
  </si>
  <si>
    <t>3区804</t>
  </si>
  <si>
    <t>3区805</t>
  </si>
  <si>
    <t>3区806</t>
  </si>
  <si>
    <t>3区807</t>
  </si>
  <si>
    <t>3区11层</t>
    <phoneticPr fontId="1" type="noConversion"/>
  </si>
  <si>
    <t>1区4层</t>
    <phoneticPr fontId="1" type="noConversion"/>
  </si>
  <si>
    <t>3区807</t>
    <phoneticPr fontId="1" type="noConversion"/>
  </si>
  <si>
    <t>商业用房</t>
    <phoneticPr fontId="1" type="noConversion"/>
  </si>
  <si>
    <t>社区体育活动中心</t>
    <phoneticPr fontId="1" type="noConversion"/>
  </si>
  <si>
    <t>社区文化活动中心</t>
    <phoneticPr fontId="1" type="noConversion"/>
  </si>
  <si>
    <t>托老所</t>
    <phoneticPr fontId="1" type="noConversion"/>
  </si>
  <si>
    <t>序号</t>
    <phoneticPr fontId="1" type="noConversion"/>
  </si>
  <si>
    <t>建筑面积（㎡）</t>
    <phoneticPr fontId="1" type="noConversion"/>
  </si>
  <si>
    <t>房号</t>
    <phoneticPr fontId="1" type="noConversion"/>
  </si>
  <si>
    <t>坐落</t>
    <phoneticPr fontId="1" type="noConversion"/>
  </si>
  <si>
    <t>杭州市江干区杭地春华邻里中心1幢</t>
    <phoneticPr fontId="1" type="noConversion"/>
  </si>
  <si>
    <t>新地号</t>
    <phoneticPr fontId="1" type="noConversion"/>
  </si>
  <si>
    <t>1-514-04-106</t>
    <phoneticPr fontId="1" type="noConversion"/>
  </si>
  <si>
    <t>设计用途</t>
    <phoneticPr fontId="1" type="noConversion"/>
  </si>
  <si>
    <t>非住宅</t>
    <phoneticPr fontId="1" type="noConversion"/>
  </si>
  <si>
    <t>权号</t>
    <phoneticPr fontId="1" type="noConversion"/>
  </si>
  <si>
    <t>室号</t>
    <phoneticPr fontId="1" type="noConversion"/>
  </si>
  <si>
    <t>摊前面积</t>
    <phoneticPr fontId="1" type="noConversion"/>
  </si>
  <si>
    <t>共用面积</t>
    <phoneticPr fontId="1" type="noConversion"/>
  </si>
  <si>
    <t>摊后面积</t>
    <phoneticPr fontId="1" type="noConversion"/>
  </si>
  <si>
    <t>1-2区101等</t>
    <phoneticPr fontId="1" type="noConversion"/>
  </si>
  <si>
    <t>1-1区101、2层、3层</t>
    <phoneticPr fontId="1" type="noConversion"/>
  </si>
  <si>
    <t>1-1区102</t>
    <phoneticPr fontId="1" type="noConversion"/>
  </si>
  <si>
    <t>1-1区103</t>
    <phoneticPr fontId="1" type="noConversion"/>
  </si>
  <si>
    <t>1-1区104</t>
    <phoneticPr fontId="1" type="noConversion"/>
  </si>
  <si>
    <t>1-3区103</t>
    <phoneticPr fontId="1" type="noConversion"/>
  </si>
  <si>
    <t>1-垃圾房</t>
    <phoneticPr fontId="1" type="noConversion"/>
  </si>
  <si>
    <t>1-3区101</t>
    <phoneticPr fontId="1" type="noConversion"/>
  </si>
  <si>
    <t>1-3区102等</t>
    <phoneticPr fontId="1" type="noConversion"/>
  </si>
  <si>
    <t>1-2区102</t>
    <phoneticPr fontId="1" type="noConversion"/>
  </si>
  <si>
    <t>2区2层</t>
    <phoneticPr fontId="1" type="noConversion"/>
  </si>
  <si>
    <t>3区2层</t>
    <phoneticPr fontId="1" type="noConversion"/>
  </si>
  <si>
    <t>2区3层</t>
    <phoneticPr fontId="1" type="noConversion"/>
  </si>
  <si>
    <t>3区301</t>
    <phoneticPr fontId="1" type="noConversion"/>
  </si>
  <si>
    <t>3区302</t>
    <phoneticPr fontId="1" type="noConversion"/>
  </si>
  <si>
    <t>3区303</t>
  </si>
  <si>
    <t>3区304</t>
  </si>
  <si>
    <t>3区305</t>
  </si>
  <si>
    <t>3区306</t>
  </si>
  <si>
    <t>3区307</t>
  </si>
  <si>
    <t>3区308</t>
  </si>
  <si>
    <t>3区309</t>
  </si>
  <si>
    <t>2区4层</t>
    <phoneticPr fontId="1" type="noConversion"/>
  </si>
  <si>
    <t>3区4层</t>
    <phoneticPr fontId="1" type="noConversion"/>
  </si>
  <si>
    <t>2区5层</t>
    <phoneticPr fontId="1" type="noConversion"/>
  </si>
  <si>
    <t>1区4层</t>
    <phoneticPr fontId="1" type="noConversion"/>
  </si>
  <si>
    <t>3区5层</t>
    <phoneticPr fontId="1" type="noConversion"/>
  </si>
  <si>
    <t>2区6层</t>
    <phoneticPr fontId="1" type="noConversion"/>
  </si>
  <si>
    <t>3区6层</t>
    <phoneticPr fontId="1" type="noConversion"/>
  </si>
  <si>
    <t>2区7层</t>
    <phoneticPr fontId="1" type="noConversion"/>
  </si>
  <si>
    <t>3区7层</t>
    <phoneticPr fontId="1" type="noConversion"/>
  </si>
  <si>
    <t>2区8层</t>
    <phoneticPr fontId="1" type="noConversion"/>
  </si>
  <si>
    <t>3区801</t>
    <phoneticPr fontId="1" type="noConversion"/>
  </si>
  <si>
    <t>3区802</t>
    <phoneticPr fontId="1" type="noConversion"/>
  </si>
  <si>
    <t>2区9层</t>
    <phoneticPr fontId="1" type="noConversion"/>
  </si>
  <si>
    <t>3区9层</t>
    <phoneticPr fontId="1" type="noConversion"/>
  </si>
  <si>
    <t>2区10层</t>
    <phoneticPr fontId="1" type="noConversion"/>
  </si>
  <si>
    <t>3区10层</t>
    <phoneticPr fontId="1" type="noConversion"/>
  </si>
  <si>
    <t>2区11层</t>
    <phoneticPr fontId="1" type="noConversion"/>
  </si>
  <si>
    <t>3区11层</t>
    <phoneticPr fontId="1" type="noConversion"/>
  </si>
  <si>
    <t>地下管井</t>
    <phoneticPr fontId="1" type="noConversion"/>
  </si>
  <si>
    <t>得房率</t>
    <phoneticPr fontId="1" type="noConversion"/>
  </si>
  <si>
    <t>设计用途</t>
    <phoneticPr fontId="1" type="noConversion"/>
  </si>
  <si>
    <t>拟出租用途</t>
    <phoneticPr fontId="1" type="noConversion"/>
  </si>
  <si>
    <t>评估明细</t>
    <phoneticPr fontId="1" type="noConversion"/>
  </si>
  <si>
    <t>羽毛球场</t>
    <phoneticPr fontId="1" type="noConversion"/>
  </si>
  <si>
    <t>壁球场</t>
    <phoneticPr fontId="1" type="noConversion"/>
  </si>
  <si>
    <t>综合健身房</t>
    <phoneticPr fontId="1" type="noConversion"/>
  </si>
  <si>
    <t>租赁价格评估明细表</t>
    <phoneticPr fontId="6" type="noConversion"/>
  </si>
  <si>
    <t>序号</t>
    <phoneticPr fontId="6" type="noConversion"/>
  </si>
  <si>
    <t>名称</t>
    <phoneticPr fontId="6" type="noConversion"/>
  </si>
  <si>
    <t>位置</t>
    <phoneticPr fontId="6" type="noConversion"/>
  </si>
  <si>
    <t>楼层</t>
    <phoneticPr fontId="6" type="noConversion"/>
  </si>
  <si>
    <t>备注</t>
    <phoneticPr fontId="6" type="noConversion"/>
  </si>
  <si>
    <t>1</t>
  </si>
  <si>
    <t>2</t>
  </si>
  <si>
    <t>3</t>
  </si>
  <si>
    <t>4</t>
  </si>
  <si>
    <t>5</t>
  </si>
  <si>
    <t>7</t>
  </si>
  <si>
    <t>8</t>
  </si>
  <si>
    <t>9</t>
  </si>
  <si>
    <t>合计</t>
    <phoneticPr fontId="6" type="noConversion"/>
  </si>
  <si>
    <t>建筑面积（㎡）</t>
    <phoneticPr fontId="6" type="noConversion"/>
  </si>
  <si>
    <t>拟出租面积（㎡）</t>
    <phoneticPr fontId="6" type="noConversion"/>
  </si>
  <si>
    <t>日租金/月租金（元/㎡·日）</t>
    <phoneticPr fontId="6" type="noConversion"/>
  </si>
  <si>
    <t>年租金（元/年）</t>
    <phoneticPr fontId="6" type="noConversion"/>
  </si>
  <si>
    <t>拟出租用途</t>
    <phoneticPr fontId="1" type="noConversion"/>
  </si>
  <si>
    <t>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</si>
  <si>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</si>
  <si>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</si>
  <si>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</si>
  <si>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</si>
  <si>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</si>
  <si>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</si>
  <si>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</si>
  <si>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</si>
  <si>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</si>
  <si>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</si>
  <si>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</si>
  <si>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</si>
  <si>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</si>
  <si>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</si>
  <si>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</si>
  <si>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</si>
  <si>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</si>
  <si>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</si>
  <si>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</si>
  <si>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</si>
  <si>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</si>
  <si>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</si>
  <si>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</si>
  <si>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</si>
  <si>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</si>
  <si>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</si>
  <si>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</si>
  <si>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</si>
  <si>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</si>
  <si>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</si>
  <si>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</si>
  <si>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</si>
  <si>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</si>
  <si>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</si>
  <si>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</si>
  <si>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</si>
  <si>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</si>
  <si>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</si>
  <si>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</si>
  <si>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</si>
  <si>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</si>
  <si>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</si>
  <si>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</si>
  <si>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</si>
  <si>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</si>
  <si>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</si>
  <si>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</si>
  <si>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</si>
  <si>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</si>
  <si>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</si>
  <si>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1幢101</t>
  </si>
  <si>
    <t>1幢102</t>
  </si>
  <si>
    <t>2幢101</t>
  </si>
  <si>
    <t>2幢102</t>
  </si>
  <si>
    <t>2幢103</t>
  </si>
  <si>
    <t>2幢104</t>
  </si>
  <si>
    <t>2幢105</t>
  </si>
  <si>
    <t>2幢106</t>
  </si>
  <si>
    <t>2幢107</t>
  </si>
  <si>
    <t>2幢201-202</t>
  </si>
  <si>
    <t>2幢203</t>
  </si>
  <si>
    <t>2幢204</t>
  </si>
  <si>
    <t>3幢102</t>
  </si>
  <si>
    <t>3幢104</t>
  </si>
  <si>
    <t>3幢105</t>
  </si>
  <si>
    <t>3幢106</t>
  </si>
  <si>
    <t>3幢107</t>
  </si>
  <si>
    <t>3幢108</t>
  </si>
  <si>
    <t>3幢109</t>
  </si>
  <si>
    <t>3幢110</t>
  </si>
  <si>
    <t>3幢111</t>
  </si>
  <si>
    <t>3幢205</t>
  </si>
  <si>
    <t>3幢206</t>
  </si>
  <si>
    <t>3幢207</t>
  </si>
  <si>
    <t>3幢208</t>
  </si>
  <si>
    <t>3幢209</t>
  </si>
  <si>
    <t>3幢210</t>
  </si>
  <si>
    <t>3幢211</t>
  </si>
  <si>
    <t>4幢101</t>
  </si>
  <si>
    <t>4幢102</t>
  </si>
  <si>
    <t>4幢103</t>
  </si>
  <si>
    <t>4幢104</t>
  </si>
  <si>
    <t>4幢110</t>
  </si>
  <si>
    <t>4幢111</t>
  </si>
  <si>
    <t>4幢112</t>
  </si>
  <si>
    <t>4幢114-115</t>
  </si>
  <si>
    <t>4幢116</t>
  </si>
  <si>
    <t>4幢221</t>
  </si>
  <si>
    <t>4幢222</t>
  </si>
  <si>
    <t>4幢223</t>
  </si>
  <si>
    <t>4幢225</t>
  </si>
  <si>
    <t>4幢226</t>
  </si>
  <si>
    <t>5幢101</t>
  </si>
  <si>
    <t>5幢102</t>
  </si>
  <si>
    <t>5幢103</t>
  </si>
  <si>
    <t>5幢104</t>
  </si>
  <si>
    <t>5幢105</t>
  </si>
  <si>
    <t>5幢106</t>
  </si>
  <si>
    <t>5幢107</t>
  </si>
  <si>
    <t>5幢108</t>
  </si>
  <si>
    <t>5幢212</t>
  </si>
  <si>
    <t>5幢213</t>
  </si>
  <si>
    <t>5幢214</t>
  </si>
  <si>
    <t>5幢215</t>
  </si>
  <si>
    <t>5幢216</t>
  </si>
  <si>
    <t>5幢217</t>
  </si>
  <si>
    <t>5幢218</t>
  </si>
  <si>
    <t>5幢219</t>
  </si>
  <si>
    <t>5幢220</t>
  </si>
  <si>
    <t>三丰路298号</t>
  </si>
  <si>
    <t>1-2F</t>
  </si>
  <si>
    <t>1F</t>
  </si>
  <si>
    <t>2F</t>
  </si>
  <si>
    <t>商业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</si>
</sst>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等线"/>
      <family val="2"/>
      <scheme val="minor"/>
    </font>
    <font>
      <sz val="2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43" fontId="0" fillId="0" borderId="0" xfId="1" applyFont="1" applyAlignment="1"/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5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13</xdr:col>
      <xdr:colOff>38100</xdr:colOff>
      <xdr:row>16</xdr:row>
      <xdr:rowOff>99977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542925"/>
          <a:ext cx="3467100" cy="2452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opLeftCell="A2" workbookViewId="0">
      <selection activeCell="F5" sqref="F5"/>
    </sheetView>
  </sheetViews>
  <sheetFormatPr defaultRowHeight="13.9"/>
  <cols>
    <col min="2" max="2" width="23.265625" customWidth="1"/>
  </cols>
  <sheetData>
    <row r="1" spans="1:5">
      <c r="A1" s="1" t="s">
        <v>0</v>
      </c>
      <c r="B1" s="20" t="s">
        <v>1</v>
      </c>
      <c r="C1" s="20"/>
      <c r="D1" s="20"/>
      <c r="E1" s="20"/>
    </row>
    <row r="2" spans="1:5">
      <c r="A2" s="1" t="s">
        <v>2</v>
      </c>
      <c r="B2" s="20" t="s">
        <v>3</v>
      </c>
      <c r="C2" s="20"/>
      <c r="D2" s="20"/>
      <c r="E2" s="20"/>
    </row>
    <row r="3" spans="1:5">
      <c r="A3" s="1" t="s">
        <v>4</v>
      </c>
      <c r="B3" s="20" t="s">
        <v>5</v>
      </c>
      <c r="C3" s="20"/>
      <c r="D3" s="20"/>
      <c r="E3" s="20"/>
    </row>
    <row r="4" spans="1: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</row>
    <row r="5" spans="1:5">
      <c r="A5" s="1">
        <v>1</v>
      </c>
      <c r="B5" s="1" t="s">
        <v>11</v>
      </c>
      <c r="C5" s="1">
        <v>3938.27</v>
      </c>
      <c r="D5" s="1">
        <v>1929.99</v>
      </c>
      <c r="E5" s="1">
        <f>C5+D5</f>
        <v>5868.26</v>
      </c>
    </row>
    <row r="6" spans="1:5">
      <c r="A6" s="1">
        <v>2</v>
      </c>
      <c r="B6" s="1" t="s">
        <v>12</v>
      </c>
      <c r="C6" s="1">
        <v>3599.37</v>
      </c>
      <c r="D6" s="1">
        <v>390.59</v>
      </c>
      <c r="E6" s="1">
        <f t="shared" ref="E6:E19" si="0">C6+D6</f>
        <v>3989.96</v>
      </c>
    </row>
    <row r="7" spans="1:5">
      <c r="A7" s="1">
        <v>3</v>
      </c>
      <c r="B7" s="3" t="s">
        <v>13</v>
      </c>
      <c r="C7" s="1">
        <v>70.13</v>
      </c>
      <c r="D7" s="1">
        <v>7.57</v>
      </c>
      <c r="E7" s="1">
        <f t="shared" si="0"/>
        <v>77.699999999999989</v>
      </c>
    </row>
    <row r="8" spans="1:5">
      <c r="A8" s="1">
        <v>4</v>
      </c>
      <c r="B8" s="3" t="s">
        <v>14</v>
      </c>
      <c r="C8" s="1">
        <v>72.66</v>
      </c>
      <c r="D8" s="1">
        <v>7.84</v>
      </c>
      <c r="E8" s="1">
        <f t="shared" si="0"/>
        <v>80.5</v>
      </c>
    </row>
    <row r="9" spans="1:5">
      <c r="A9" s="1">
        <v>5</v>
      </c>
      <c r="B9" s="3" t="s">
        <v>15</v>
      </c>
      <c r="C9" s="1">
        <v>51.9</v>
      </c>
      <c r="D9" s="1">
        <v>5.6</v>
      </c>
      <c r="E9" s="1">
        <f t="shared" si="0"/>
        <v>57.5</v>
      </c>
    </row>
    <row r="10" spans="1:5">
      <c r="A10" s="1">
        <v>6</v>
      </c>
      <c r="B10" s="1" t="s">
        <v>16</v>
      </c>
      <c r="C10" s="1">
        <v>257.72000000000003</v>
      </c>
      <c r="D10" s="1">
        <v>27.81</v>
      </c>
      <c r="E10" s="1">
        <f t="shared" si="0"/>
        <v>285.53000000000003</v>
      </c>
    </row>
    <row r="11" spans="1:5">
      <c r="A11" s="1">
        <v>7</v>
      </c>
      <c r="B11" s="1" t="s">
        <v>17</v>
      </c>
      <c r="C11" s="1">
        <v>26.46</v>
      </c>
      <c r="D11" s="1">
        <v>2.86</v>
      </c>
      <c r="E11" s="1">
        <f t="shared" si="0"/>
        <v>29.32</v>
      </c>
    </row>
    <row r="12" spans="1:5">
      <c r="A12" s="1">
        <v>8</v>
      </c>
      <c r="B12" s="1" t="s">
        <v>18</v>
      </c>
      <c r="C12" s="1">
        <v>57.82</v>
      </c>
      <c r="D12" s="1">
        <v>7.62</v>
      </c>
      <c r="E12" s="1">
        <f t="shared" si="0"/>
        <v>65.44</v>
      </c>
    </row>
    <row r="13" spans="1:5">
      <c r="A13" s="1">
        <v>9</v>
      </c>
      <c r="B13" s="1" t="s">
        <v>19</v>
      </c>
      <c r="C13" s="1">
        <v>812.92</v>
      </c>
      <c r="D13" s="1">
        <v>210.87</v>
      </c>
      <c r="E13" s="1">
        <f>C13+D13</f>
        <v>1023.79</v>
      </c>
    </row>
    <row r="14" spans="1:5">
      <c r="A14" s="1">
        <v>10</v>
      </c>
      <c r="B14" s="1" t="s">
        <v>20</v>
      </c>
      <c r="C14" s="1">
        <v>265.54000000000002</v>
      </c>
      <c r="D14" s="1">
        <v>31.53</v>
      </c>
      <c r="E14" s="1">
        <f t="shared" si="0"/>
        <v>297.07000000000005</v>
      </c>
    </row>
    <row r="15" spans="1:5">
      <c r="A15" s="1">
        <v>17</v>
      </c>
      <c r="B15" s="1" t="s">
        <v>21</v>
      </c>
      <c r="C15" s="1">
        <v>480.56</v>
      </c>
      <c r="D15" s="1">
        <v>347.25</v>
      </c>
      <c r="E15" s="1">
        <f t="shared" si="0"/>
        <v>827.81</v>
      </c>
    </row>
    <row r="16" spans="1:5">
      <c r="A16" s="1">
        <v>26</v>
      </c>
      <c r="B16" s="1" t="s">
        <v>22</v>
      </c>
      <c r="C16" s="1">
        <v>3959.19</v>
      </c>
      <c r="D16" s="1">
        <v>719.56</v>
      </c>
      <c r="E16" s="1">
        <f t="shared" si="0"/>
        <v>4678.75</v>
      </c>
    </row>
    <row r="17" spans="1:11">
      <c r="A17" s="1">
        <v>33</v>
      </c>
      <c r="B17" s="1" t="s">
        <v>23</v>
      </c>
      <c r="C17" s="1">
        <v>1690.42</v>
      </c>
      <c r="D17" s="1">
        <v>518.42999999999995</v>
      </c>
      <c r="E17" s="1">
        <f t="shared" si="0"/>
        <v>2208.85</v>
      </c>
    </row>
    <row r="18" spans="1:11">
      <c r="A18" s="1">
        <v>45</v>
      </c>
      <c r="B18" s="1" t="s">
        <v>24</v>
      </c>
      <c r="C18" s="1">
        <v>659</v>
      </c>
      <c r="D18" s="1">
        <v>978.06</v>
      </c>
      <c r="E18" s="1">
        <f t="shared" si="0"/>
        <v>1637.06</v>
      </c>
      <c r="J18" t="s">
        <v>42</v>
      </c>
      <c r="K18">
        <v>736.57</v>
      </c>
    </row>
    <row r="19" spans="1:11">
      <c r="A19" s="1">
        <v>46</v>
      </c>
      <c r="B19" s="1" t="s">
        <v>25</v>
      </c>
      <c r="C19" s="1">
        <v>40.340000000000003</v>
      </c>
      <c r="D19" s="1">
        <v>0</v>
      </c>
      <c r="E19" s="1">
        <f t="shared" si="0"/>
        <v>40.340000000000003</v>
      </c>
      <c r="J19" t="s">
        <v>27</v>
      </c>
      <c r="K19">
        <v>1108.8599999999999</v>
      </c>
    </row>
    <row r="20" spans="1:11">
      <c r="A20" s="2"/>
      <c r="B20" s="2"/>
      <c r="C20" s="2"/>
      <c r="D20" s="2"/>
      <c r="E20" s="2"/>
      <c r="J20" t="s">
        <v>28</v>
      </c>
      <c r="K20">
        <v>784.99</v>
      </c>
    </row>
    <row r="21" spans="1:11">
      <c r="A21" s="2" t="s">
        <v>26</v>
      </c>
      <c r="B21" s="2"/>
      <c r="C21" s="1">
        <v>15982.3</v>
      </c>
      <c r="D21" s="1">
        <v>5185.58</v>
      </c>
      <c r="E21" s="2">
        <v>21167.88</v>
      </c>
      <c r="J21" t="s">
        <v>29</v>
      </c>
      <c r="K21">
        <v>1118.68</v>
      </c>
    </row>
    <row r="22" spans="1:11">
      <c r="J22" t="s">
        <v>30</v>
      </c>
      <c r="K22">
        <v>784.99</v>
      </c>
    </row>
    <row r="23" spans="1:11">
      <c r="J23" t="s">
        <v>31</v>
      </c>
      <c r="K23">
        <v>144.66</v>
      </c>
    </row>
    <row r="24" spans="1:11">
      <c r="K24">
        <f>SUM(K18:K23)</f>
        <v>4678.75</v>
      </c>
    </row>
    <row r="26" spans="1:11">
      <c r="J26" t="s">
        <v>34</v>
      </c>
      <c r="K26">
        <v>47.03</v>
      </c>
    </row>
    <row r="27" spans="1:11">
      <c r="J27" t="s">
        <v>35</v>
      </c>
      <c r="K27">
        <v>135.44</v>
      </c>
    </row>
    <row r="28" spans="1:11">
      <c r="J28" t="s">
        <v>36</v>
      </c>
      <c r="K28">
        <v>144.41999999999999</v>
      </c>
    </row>
    <row r="29" spans="1:11">
      <c r="J29" t="s">
        <v>37</v>
      </c>
      <c r="K29">
        <v>97.78</v>
      </c>
    </row>
    <row r="30" spans="1:11">
      <c r="J30" t="s">
        <v>38</v>
      </c>
      <c r="K30">
        <v>109.45</v>
      </c>
    </row>
    <row r="31" spans="1:11">
      <c r="J31" t="s">
        <v>39</v>
      </c>
      <c r="K31">
        <v>105.75</v>
      </c>
    </row>
    <row r="32" spans="1:11">
      <c r="J32" t="s">
        <v>32</v>
      </c>
      <c r="K32">
        <f>656.78+127.71</f>
        <v>784.49</v>
      </c>
    </row>
    <row r="33" spans="2:11">
      <c r="J33" t="s">
        <v>33</v>
      </c>
      <c r="K33">
        <f>656.78+127.71</f>
        <v>784.49</v>
      </c>
    </row>
    <row r="34" spans="2:11">
      <c r="K34">
        <f>SUM(K26:K33)</f>
        <v>2208.8500000000004</v>
      </c>
    </row>
    <row r="36" spans="2:11">
      <c r="J36" t="s">
        <v>41</v>
      </c>
      <c r="K36" s="1">
        <v>1637.06</v>
      </c>
    </row>
    <row r="40" spans="2:11">
      <c r="B40" s="3" t="s">
        <v>13</v>
      </c>
      <c r="C40" s="1">
        <v>77.699999999999989</v>
      </c>
    </row>
    <row r="41" spans="2:11">
      <c r="B41" s="3" t="s">
        <v>14</v>
      </c>
      <c r="C41" s="1">
        <v>80.5</v>
      </c>
    </row>
    <row r="42" spans="2:11">
      <c r="B42" s="3" t="s">
        <v>15</v>
      </c>
      <c r="C42" s="1">
        <v>57.5</v>
      </c>
    </row>
    <row r="43" spans="2:11">
      <c r="B43" t="s">
        <v>42</v>
      </c>
      <c r="C43">
        <v>736.57</v>
      </c>
    </row>
    <row r="44" spans="2:11">
      <c r="B44" t="s">
        <v>27</v>
      </c>
      <c r="C44">
        <v>1108.8599999999999</v>
      </c>
    </row>
    <row r="45" spans="2:11">
      <c r="B45" t="s">
        <v>28</v>
      </c>
      <c r="C45">
        <v>784.99</v>
      </c>
    </row>
    <row r="46" spans="2:11">
      <c r="B46" t="s">
        <v>29</v>
      </c>
      <c r="C46">
        <v>1118.68</v>
      </c>
    </row>
    <row r="47" spans="2:11">
      <c r="B47" t="s">
        <v>30</v>
      </c>
      <c r="C47">
        <v>784.99</v>
      </c>
    </row>
    <row r="48" spans="2:11">
      <c r="B48" t="s">
        <v>31</v>
      </c>
      <c r="C48">
        <v>144.66</v>
      </c>
    </row>
    <row r="49" spans="2:3">
      <c r="B49" t="s">
        <v>34</v>
      </c>
      <c r="C49">
        <v>47.03</v>
      </c>
    </row>
    <row r="50" spans="2:3">
      <c r="B50" t="s">
        <v>35</v>
      </c>
      <c r="C50">
        <v>135.44</v>
      </c>
    </row>
    <row r="51" spans="2:3">
      <c r="B51" t="s">
        <v>36</v>
      </c>
      <c r="C51">
        <v>144.41999999999999</v>
      </c>
    </row>
    <row r="52" spans="2:3">
      <c r="B52" t="s">
        <v>37</v>
      </c>
      <c r="C52">
        <v>97.78</v>
      </c>
    </row>
    <row r="53" spans="2:3">
      <c r="B53" t="s">
        <v>38</v>
      </c>
      <c r="C53">
        <v>109.45</v>
      </c>
    </row>
    <row r="54" spans="2:3">
      <c r="B54" t="s">
        <v>39</v>
      </c>
      <c r="C54">
        <v>105.75</v>
      </c>
    </row>
    <row r="55" spans="2:3">
      <c r="B55" t="s">
        <v>32</v>
      </c>
      <c r="C55">
        <f>656.78+127.71</f>
        <v>784.49</v>
      </c>
    </row>
    <row r="56" spans="2:3">
      <c r="B56" t="s">
        <v>33</v>
      </c>
      <c r="C56">
        <f>656.78+127.71</f>
        <v>784.49</v>
      </c>
    </row>
    <row r="57" spans="2:3">
      <c r="B57" t="s">
        <v>41</v>
      </c>
      <c r="C57" s="1">
        <v>1637.06</v>
      </c>
    </row>
  </sheetData>
  <mergeCells count="3">
    <mergeCell ref="B1:E1"/>
    <mergeCell ref="B2:E2"/>
    <mergeCell ref="B3:E3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selection activeCell="F45" sqref="F45"/>
    </sheetView>
  </sheetViews>
  <sheetFormatPr defaultRowHeight="13.9"/>
  <cols>
    <col min="1" max="1" width="5.265625" bestFit="1" customWidth="1"/>
    <col min="3" max="3" width="15.1328125" bestFit="1" customWidth="1"/>
    <col min="4" max="4" width="7.1328125" bestFit="1" customWidth="1"/>
    <col min="5" max="5" width="17.265625" bestFit="1" customWidth="1"/>
    <col min="6" max="6" width="27.3984375" bestFit="1" customWidth="1"/>
  </cols>
  <sheetData>
    <row r="1" spans="1:6">
      <c r="A1" s="23" t="s">
        <v>106</v>
      </c>
      <c r="B1" s="24"/>
      <c r="C1" s="24"/>
      <c r="D1" s="24"/>
      <c r="E1" s="24"/>
      <c r="F1" s="24"/>
    </row>
    <row r="2" spans="1:6">
      <c r="A2" s="24"/>
      <c r="B2" s="24"/>
      <c r="C2" s="24"/>
      <c r="D2" s="24"/>
      <c r="E2" s="24"/>
      <c r="F2" s="24"/>
    </row>
    <row r="3" spans="1:6">
      <c r="A3" s="4" t="s">
        <v>48</v>
      </c>
      <c r="B3" s="4" t="s">
        <v>50</v>
      </c>
      <c r="C3" s="4" t="s">
        <v>49</v>
      </c>
      <c r="D3" s="4" t="s">
        <v>103</v>
      </c>
      <c r="E3" s="4" t="s">
        <v>104</v>
      </c>
      <c r="F3" s="9" t="s">
        <v>105</v>
      </c>
    </row>
    <row r="4" spans="1:6">
      <c r="A4" s="4">
        <v>1</v>
      </c>
      <c r="B4" s="1" t="s">
        <v>13</v>
      </c>
      <c r="C4" s="1">
        <v>77.699999999999989</v>
      </c>
      <c r="D4" s="6">
        <v>0.9</v>
      </c>
      <c r="E4" s="21" t="s">
        <v>44</v>
      </c>
      <c r="F4" s="2"/>
    </row>
    <row r="5" spans="1:6">
      <c r="A5" s="4">
        <v>2</v>
      </c>
      <c r="B5" s="1" t="s">
        <v>14</v>
      </c>
      <c r="C5" s="1">
        <v>80.5</v>
      </c>
      <c r="D5" s="6">
        <v>0.9</v>
      </c>
      <c r="E5" s="21"/>
      <c r="F5" s="2"/>
    </row>
    <row r="6" spans="1:6">
      <c r="A6" s="4">
        <v>3</v>
      </c>
      <c r="B6" s="1" t="s">
        <v>15</v>
      </c>
      <c r="C6" s="1">
        <v>57.5</v>
      </c>
      <c r="D6" s="6">
        <v>0.9</v>
      </c>
      <c r="E6" s="21"/>
      <c r="F6" s="2"/>
    </row>
    <row r="7" spans="1:6">
      <c r="A7" s="4">
        <v>4</v>
      </c>
      <c r="B7" s="4" t="s">
        <v>42</v>
      </c>
      <c r="C7" s="4">
        <v>736.57</v>
      </c>
      <c r="D7" s="6">
        <v>0.9</v>
      </c>
      <c r="E7" s="21" t="s">
        <v>45</v>
      </c>
      <c r="F7" s="2" t="s">
        <v>107</v>
      </c>
    </row>
    <row r="8" spans="1:6">
      <c r="A8" s="4">
        <v>5</v>
      </c>
      <c r="B8" s="4" t="s">
        <v>27</v>
      </c>
      <c r="C8" s="4">
        <v>272.16000000000003</v>
      </c>
      <c r="D8" s="6">
        <v>0.85</v>
      </c>
      <c r="E8" s="21"/>
      <c r="F8" s="2"/>
    </row>
    <row r="9" spans="1:6">
      <c r="A9" s="4">
        <v>6</v>
      </c>
      <c r="B9" s="4" t="s">
        <v>27</v>
      </c>
      <c r="C9" s="4">
        <f>1108.86-272.16</f>
        <v>836.69999999999982</v>
      </c>
      <c r="D9" s="7">
        <v>0.85</v>
      </c>
      <c r="E9" s="21"/>
      <c r="F9" s="2" t="s">
        <v>109</v>
      </c>
    </row>
    <row r="10" spans="1:6">
      <c r="A10" s="4">
        <v>7</v>
      </c>
      <c r="B10" s="4" t="s">
        <v>28</v>
      </c>
      <c r="C10" s="4">
        <v>784.99</v>
      </c>
      <c r="D10" s="7">
        <v>0.84</v>
      </c>
      <c r="E10" s="21"/>
      <c r="F10" s="2"/>
    </row>
    <row r="11" spans="1:6">
      <c r="A11" s="4">
        <v>8</v>
      </c>
      <c r="B11" s="4" t="s">
        <v>29</v>
      </c>
      <c r="C11" s="4">
        <v>280.81</v>
      </c>
      <c r="D11" s="7">
        <v>0.85</v>
      </c>
      <c r="E11" s="21"/>
      <c r="F11" s="2"/>
    </row>
    <row r="12" spans="1:6">
      <c r="A12" s="4">
        <v>9</v>
      </c>
      <c r="B12" s="4" t="s">
        <v>29</v>
      </c>
      <c r="C12" s="4">
        <f>1118.68-280.81</f>
        <v>837.87000000000012</v>
      </c>
      <c r="D12" s="7">
        <v>0.85</v>
      </c>
      <c r="E12" s="21"/>
      <c r="F12" s="2" t="s">
        <v>108</v>
      </c>
    </row>
    <row r="13" spans="1:6">
      <c r="A13" s="4">
        <v>10</v>
      </c>
      <c r="B13" s="4" t="s">
        <v>30</v>
      </c>
      <c r="C13" s="4">
        <v>784.99</v>
      </c>
      <c r="D13" s="7">
        <v>0.84</v>
      </c>
      <c r="E13" s="21"/>
      <c r="F13" s="2"/>
    </row>
    <row r="14" spans="1:6">
      <c r="A14" s="4">
        <v>11</v>
      </c>
      <c r="B14" s="4" t="s">
        <v>43</v>
      </c>
      <c r="C14" s="4">
        <v>144.66</v>
      </c>
      <c r="D14" s="7">
        <v>0.59</v>
      </c>
      <c r="E14" s="21"/>
      <c r="F14" s="2"/>
    </row>
    <row r="15" spans="1:6">
      <c r="A15" s="4">
        <v>12</v>
      </c>
      <c r="B15" s="4" t="s">
        <v>34</v>
      </c>
      <c r="C15" s="4">
        <v>47.03</v>
      </c>
      <c r="D15" s="7">
        <v>0.59</v>
      </c>
      <c r="E15" s="21" t="s">
        <v>46</v>
      </c>
      <c r="F15" s="2"/>
    </row>
    <row r="16" spans="1:6">
      <c r="A16" s="4">
        <v>13</v>
      </c>
      <c r="B16" s="4" t="s">
        <v>35</v>
      </c>
      <c r="C16" s="4">
        <v>135.44</v>
      </c>
      <c r="D16" s="7">
        <v>0.59</v>
      </c>
      <c r="E16" s="21"/>
      <c r="F16" s="2"/>
    </row>
    <row r="17" spans="1:6">
      <c r="A17" s="4">
        <v>14</v>
      </c>
      <c r="B17" s="4" t="s">
        <v>36</v>
      </c>
      <c r="C17" s="4">
        <v>144.41999999999999</v>
      </c>
      <c r="D17" s="7">
        <v>0.59</v>
      </c>
      <c r="E17" s="21"/>
      <c r="F17" s="2"/>
    </row>
    <row r="18" spans="1:6">
      <c r="A18" s="4">
        <v>15</v>
      </c>
      <c r="B18" s="4" t="s">
        <v>37</v>
      </c>
      <c r="C18" s="4">
        <v>97.78</v>
      </c>
      <c r="D18" s="7">
        <v>0.59</v>
      </c>
      <c r="E18" s="21"/>
      <c r="F18" s="2"/>
    </row>
    <row r="19" spans="1:6">
      <c r="A19" s="4">
        <v>16</v>
      </c>
      <c r="B19" s="4" t="s">
        <v>38</v>
      </c>
      <c r="C19" s="4">
        <v>109.45</v>
      </c>
      <c r="D19" s="7">
        <v>0.59</v>
      </c>
      <c r="E19" s="21"/>
      <c r="F19" s="2"/>
    </row>
    <row r="20" spans="1:6">
      <c r="A20" s="4">
        <v>17</v>
      </c>
      <c r="B20" s="4" t="s">
        <v>39</v>
      </c>
      <c r="C20" s="4">
        <v>105.75</v>
      </c>
      <c r="D20" s="7">
        <v>0.59</v>
      </c>
      <c r="E20" s="21"/>
      <c r="F20" s="2"/>
    </row>
    <row r="21" spans="1:6">
      <c r="A21" s="4">
        <v>18</v>
      </c>
      <c r="B21" s="4" t="s">
        <v>32</v>
      </c>
      <c r="C21" s="4">
        <f>656.78+127.71</f>
        <v>784.49</v>
      </c>
      <c r="D21" s="7">
        <v>0.84</v>
      </c>
      <c r="E21" s="21"/>
      <c r="F21" s="2"/>
    </row>
    <row r="22" spans="1:6">
      <c r="A22" s="4">
        <v>19</v>
      </c>
      <c r="B22" s="4" t="s">
        <v>33</v>
      </c>
      <c r="C22" s="4">
        <f>656.78+127.71</f>
        <v>784.49</v>
      </c>
      <c r="D22" s="7">
        <v>0.84</v>
      </c>
      <c r="E22" s="21"/>
      <c r="F22" s="2"/>
    </row>
    <row r="23" spans="1:6">
      <c r="A23" s="4">
        <v>20</v>
      </c>
      <c r="B23" s="4" t="s">
        <v>41</v>
      </c>
      <c r="C23" s="1">
        <v>1637.06</v>
      </c>
      <c r="D23" s="6">
        <v>0.4</v>
      </c>
      <c r="E23" s="5" t="s">
        <v>47</v>
      </c>
      <c r="F23" s="2"/>
    </row>
    <row r="24" spans="1:6">
      <c r="A24" s="22" t="s">
        <v>26</v>
      </c>
      <c r="B24" s="22"/>
      <c r="C24" s="2">
        <f>SUM(C4:C23)</f>
        <v>8740.3599999999988</v>
      </c>
      <c r="D24" s="2"/>
      <c r="E24" s="2"/>
      <c r="F24" s="2"/>
    </row>
    <row r="30" spans="1:6">
      <c r="C30" s="8"/>
    </row>
  </sheetData>
  <mergeCells count="5">
    <mergeCell ref="E4:E6"/>
    <mergeCell ref="E7:E14"/>
    <mergeCell ref="E15:E22"/>
    <mergeCell ref="A24:B24"/>
    <mergeCell ref="A1:F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topLeftCell="A28" workbookViewId="0">
      <selection activeCell="F45" sqref="F45"/>
    </sheetView>
  </sheetViews>
  <sheetFormatPr defaultRowHeight="13.9"/>
  <cols>
    <col min="2" max="2" width="15" customWidth="1"/>
    <col min="3" max="3" width="14.59765625" customWidth="1"/>
    <col min="4" max="4" width="12.73046875" customWidth="1"/>
    <col min="5" max="5" width="14.265625" customWidth="1"/>
  </cols>
  <sheetData>
    <row r="1" spans="1:6">
      <c r="A1" s="1" t="s">
        <v>51</v>
      </c>
      <c r="B1" s="20" t="s">
        <v>52</v>
      </c>
      <c r="C1" s="20"/>
      <c r="D1" s="20"/>
      <c r="E1" s="20"/>
    </row>
    <row r="2" spans="1:6">
      <c r="A2" s="1" t="s">
        <v>53</v>
      </c>
      <c r="B2" s="20" t="s">
        <v>54</v>
      </c>
      <c r="C2" s="20"/>
      <c r="D2" s="20"/>
      <c r="E2" s="20"/>
    </row>
    <row r="3" spans="1:6">
      <c r="A3" s="1" t="s">
        <v>55</v>
      </c>
      <c r="B3" s="20" t="s">
        <v>56</v>
      </c>
      <c r="C3" s="20"/>
      <c r="D3" s="20"/>
      <c r="E3" s="20"/>
    </row>
    <row r="4" spans="1:6">
      <c r="A4" s="1" t="s">
        <v>57</v>
      </c>
      <c r="B4" s="1" t="s">
        <v>58</v>
      </c>
      <c r="C4" s="1" t="s">
        <v>59</v>
      </c>
      <c r="D4" s="1" t="s">
        <v>60</v>
      </c>
      <c r="E4" s="1" t="s">
        <v>61</v>
      </c>
    </row>
    <row r="5" spans="1:6">
      <c r="A5" s="1">
        <v>1</v>
      </c>
      <c r="B5" s="1" t="s">
        <v>62</v>
      </c>
      <c r="C5" s="1">
        <v>3938.27</v>
      </c>
      <c r="D5" s="1">
        <v>1929.99</v>
      </c>
      <c r="E5" s="1">
        <f>C5+D5</f>
        <v>5868.26</v>
      </c>
      <c r="F5">
        <f>C5/E5</f>
        <v>0.6711137543326301</v>
      </c>
    </row>
    <row r="6" spans="1:6">
      <c r="A6" s="1">
        <v>2</v>
      </c>
      <c r="B6" s="1" t="s">
        <v>63</v>
      </c>
      <c r="C6" s="1">
        <v>3599.37</v>
      </c>
      <c r="D6" s="1">
        <v>390.59</v>
      </c>
      <c r="E6" s="1">
        <f t="shared" ref="E6:E50" si="0">C6+D6</f>
        <v>3989.96</v>
      </c>
      <c r="F6">
        <f t="shared" ref="F6:F49" si="1">C6/E6</f>
        <v>0.90210678803797528</v>
      </c>
    </row>
    <row r="7" spans="1:6">
      <c r="A7" s="1">
        <v>3</v>
      </c>
      <c r="B7" s="1" t="s">
        <v>64</v>
      </c>
      <c r="C7" s="1">
        <v>70.13</v>
      </c>
      <c r="D7" s="1">
        <v>7.57</v>
      </c>
      <c r="E7" s="1">
        <f t="shared" si="0"/>
        <v>77.699999999999989</v>
      </c>
      <c r="F7">
        <f t="shared" si="1"/>
        <v>0.90257400257400267</v>
      </c>
    </row>
    <row r="8" spans="1:6">
      <c r="A8" s="1">
        <v>4</v>
      </c>
      <c r="B8" s="1" t="s">
        <v>65</v>
      </c>
      <c r="C8" s="1">
        <v>72.66</v>
      </c>
      <c r="D8" s="1">
        <v>7.84</v>
      </c>
      <c r="E8" s="1">
        <f t="shared" si="0"/>
        <v>80.5</v>
      </c>
      <c r="F8">
        <f t="shared" si="1"/>
        <v>0.90260869565217383</v>
      </c>
    </row>
    <row r="9" spans="1:6">
      <c r="A9" s="1">
        <v>5</v>
      </c>
      <c r="B9" s="1" t="s">
        <v>66</v>
      </c>
      <c r="C9" s="1">
        <v>51.9</v>
      </c>
      <c r="D9" s="1">
        <v>5.6</v>
      </c>
      <c r="E9" s="1">
        <f t="shared" si="0"/>
        <v>57.5</v>
      </c>
      <c r="F9">
        <f t="shared" si="1"/>
        <v>0.90260869565217394</v>
      </c>
    </row>
    <row r="10" spans="1:6">
      <c r="A10" s="1">
        <v>6</v>
      </c>
      <c r="B10" s="1" t="s">
        <v>67</v>
      </c>
      <c r="C10" s="1">
        <v>257.72000000000003</v>
      </c>
      <c r="D10" s="1">
        <v>27.81</v>
      </c>
      <c r="E10" s="1">
        <f t="shared" si="0"/>
        <v>285.53000000000003</v>
      </c>
      <c r="F10">
        <f t="shared" si="1"/>
        <v>0.90260217840507129</v>
      </c>
    </row>
    <row r="11" spans="1:6">
      <c r="A11" s="1">
        <v>7</v>
      </c>
      <c r="B11" s="1" t="s">
        <v>68</v>
      </c>
      <c r="C11" s="1">
        <v>26.46</v>
      </c>
      <c r="D11" s="1">
        <v>2.86</v>
      </c>
      <c r="E11" s="1">
        <f t="shared" si="0"/>
        <v>29.32</v>
      </c>
      <c r="F11">
        <f t="shared" si="1"/>
        <v>0.90245566166439295</v>
      </c>
    </row>
    <row r="12" spans="1:6">
      <c r="A12" s="1">
        <v>8</v>
      </c>
      <c r="B12" s="1" t="s">
        <v>69</v>
      </c>
      <c r="C12" s="1">
        <v>57.82</v>
      </c>
      <c r="D12" s="1">
        <v>7.62</v>
      </c>
      <c r="E12" s="1">
        <f t="shared" si="0"/>
        <v>65.44</v>
      </c>
      <c r="F12">
        <f t="shared" si="1"/>
        <v>0.88355745721271395</v>
      </c>
    </row>
    <row r="13" spans="1:6">
      <c r="A13" s="1">
        <v>9</v>
      </c>
      <c r="B13" s="1" t="s">
        <v>70</v>
      </c>
      <c r="C13" s="1">
        <v>812.92</v>
      </c>
      <c r="D13" s="1">
        <v>210.87</v>
      </c>
      <c r="E13" s="1">
        <f>C13+D13</f>
        <v>1023.79</v>
      </c>
      <c r="F13">
        <f t="shared" si="1"/>
        <v>0.79403002568886194</v>
      </c>
    </row>
    <row r="14" spans="1:6">
      <c r="A14" s="1">
        <v>10</v>
      </c>
      <c r="B14" s="1" t="s">
        <v>71</v>
      </c>
      <c r="C14" s="1">
        <v>265.54000000000002</v>
      </c>
      <c r="D14" s="1">
        <v>31.53</v>
      </c>
      <c r="E14" s="1">
        <f t="shared" si="0"/>
        <v>297.07000000000005</v>
      </c>
      <c r="F14">
        <f t="shared" si="1"/>
        <v>0.89386339919884195</v>
      </c>
    </row>
    <row r="15" spans="1:6">
      <c r="A15" s="1">
        <v>11</v>
      </c>
      <c r="B15" s="1" t="s">
        <v>72</v>
      </c>
      <c r="C15" s="1">
        <v>388.35</v>
      </c>
      <c r="D15" s="1">
        <v>190.31</v>
      </c>
      <c r="E15" s="1">
        <f t="shared" si="0"/>
        <v>578.66000000000008</v>
      </c>
      <c r="F15">
        <f t="shared" si="1"/>
        <v>0.67111948294335178</v>
      </c>
    </row>
    <row r="16" spans="1:6">
      <c r="A16" s="1">
        <v>12</v>
      </c>
      <c r="B16" s="1" t="s">
        <v>73</v>
      </c>
      <c r="C16" s="1">
        <v>576.15</v>
      </c>
      <c r="D16" s="1">
        <v>75.95</v>
      </c>
      <c r="E16" s="1">
        <f t="shared" si="0"/>
        <v>652.1</v>
      </c>
      <c r="F16">
        <f t="shared" si="1"/>
        <v>0.88353013341512032</v>
      </c>
    </row>
    <row r="17" spans="1:6">
      <c r="A17" s="1">
        <v>13</v>
      </c>
      <c r="B17" s="1" t="s">
        <v>74</v>
      </c>
      <c r="C17" s="1">
        <v>386.91</v>
      </c>
      <c r="D17" s="1">
        <v>189.61</v>
      </c>
      <c r="E17" s="1">
        <f t="shared" si="0"/>
        <v>576.52</v>
      </c>
      <c r="F17">
        <f t="shared" si="1"/>
        <v>0.67111288420176241</v>
      </c>
    </row>
    <row r="18" spans="1:6">
      <c r="A18" s="1">
        <v>14</v>
      </c>
      <c r="B18" s="1" t="s">
        <v>75</v>
      </c>
      <c r="C18" s="1">
        <v>27.7</v>
      </c>
      <c r="D18" s="1">
        <v>20.010000000000002</v>
      </c>
      <c r="E18" s="1">
        <f t="shared" si="0"/>
        <v>47.71</v>
      </c>
      <c r="F18">
        <f t="shared" si="1"/>
        <v>0.58059107105428631</v>
      </c>
    </row>
    <row r="19" spans="1:6">
      <c r="A19" s="1">
        <v>15</v>
      </c>
      <c r="B19" s="1" t="s">
        <v>76</v>
      </c>
      <c r="C19" s="1">
        <v>36.130000000000003</v>
      </c>
      <c r="D19" s="1">
        <v>26.11</v>
      </c>
      <c r="E19" s="1">
        <f t="shared" si="0"/>
        <v>62.24</v>
      </c>
      <c r="F19">
        <f t="shared" si="1"/>
        <v>0.58049485861182526</v>
      </c>
    </row>
    <row r="20" spans="1:6">
      <c r="A20" s="1">
        <v>16</v>
      </c>
      <c r="B20" s="1" t="s">
        <v>77</v>
      </c>
      <c r="C20" s="1">
        <v>43.63</v>
      </c>
      <c r="D20" s="1">
        <v>31.53</v>
      </c>
      <c r="E20" s="1">
        <f t="shared" si="0"/>
        <v>75.16</v>
      </c>
      <c r="F20">
        <f t="shared" si="1"/>
        <v>0.58049494411921243</v>
      </c>
    </row>
    <row r="21" spans="1:6">
      <c r="A21" s="1">
        <v>17</v>
      </c>
      <c r="B21" s="1" t="s">
        <v>78</v>
      </c>
      <c r="C21" s="1">
        <v>85.06</v>
      </c>
      <c r="D21" s="1">
        <v>61.46</v>
      </c>
      <c r="E21" s="1">
        <f t="shared" si="0"/>
        <v>146.52000000000001</v>
      </c>
      <c r="F21">
        <f t="shared" si="1"/>
        <v>0.58053508053508052</v>
      </c>
    </row>
    <row r="22" spans="1:6">
      <c r="A22" s="1">
        <v>18</v>
      </c>
      <c r="B22" s="1" t="s">
        <v>79</v>
      </c>
      <c r="C22" s="1">
        <v>57.59</v>
      </c>
      <c r="D22" s="1">
        <v>41.61</v>
      </c>
      <c r="E22" s="1">
        <f t="shared" si="0"/>
        <v>99.2</v>
      </c>
      <c r="F22">
        <f t="shared" si="1"/>
        <v>0.5805443548387097</v>
      </c>
    </row>
    <row r="23" spans="1:6">
      <c r="A23" s="1">
        <v>19</v>
      </c>
      <c r="B23" s="1" t="s">
        <v>80</v>
      </c>
      <c r="C23" s="1">
        <v>64.459999999999994</v>
      </c>
      <c r="D23" s="1">
        <v>46.58</v>
      </c>
      <c r="E23" s="1">
        <f t="shared" si="0"/>
        <v>111.03999999999999</v>
      </c>
      <c r="F23">
        <f t="shared" si="1"/>
        <v>0.58051152737752165</v>
      </c>
    </row>
    <row r="24" spans="1:6">
      <c r="A24" s="1">
        <v>20</v>
      </c>
      <c r="B24" s="1" t="s">
        <v>81</v>
      </c>
      <c r="C24" s="1">
        <v>158.4</v>
      </c>
      <c r="D24" s="1">
        <v>114.46</v>
      </c>
      <c r="E24" s="1">
        <f t="shared" si="0"/>
        <v>272.86</v>
      </c>
      <c r="F24">
        <f t="shared" si="1"/>
        <v>0.58051748149234039</v>
      </c>
    </row>
    <row r="25" spans="1:6">
      <c r="A25" s="1">
        <v>21</v>
      </c>
      <c r="B25" s="1" t="s">
        <v>82</v>
      </c>
      <c r="C25" s="1">
        <v>115.05</v>
      </c>
      <c r="D25" s="1">
        <v>83.14</v>
      </c>
      <c r="E25" s="1">
        <f t="shared" si="0"/>
        <v>198.19</v>
      </c>
      <c r="F25">
        <f t="shared" si="1"/>
        <v>0.58050355719259294</v>
      </c>
    </row>
    <row r="26" spans="1:6">
      <c r="A26" s="1">
        <v>22</v>
      </c>
      <c r="B26" s="1" t="s">
        <v>83</v>
      </c>
      <c r="C26" s="1">
        <v>68.09</v>
      </c>
      <c r="D26" s="1">
        <v>49.2</v>
      </c>
      <c r="E26" s="1">
        <f t="shared" si="0"/>
        <v>117.29</v>
      </c>
      <c r="F26">
        <f t="shared" si="1"/>
        <v>0.58052689913888655</v>
      </c>
    </row>
    <row r="27" spans="1:6">
      <c r="A27" s="1">
        <v>23</v>
      </c>
      <c r="B27" s="1" t="s">
        <v>84</v>
      </c>
      <c r="C27" s="1">
        <v>384.36</v>
      </c>
      <c r="D27" s="1">
        <v>188.36</v>
      </c>
      <c r="E27" s="1">
        <f t="shared" si="0"/>
        <v>572.72</v>
      </c>
      <c r="F27">
        <f t="shared" si="1"/>
        <v>0.67111328397820924</v>
      </c>
    </row>
    <row r="28" spans="1:6">
      <c r="A28" s="1">
        <v>24</v>
      </c>
      <c r="B28" s="1" t="s">
        <v>85</v>
      </c>
      <c r="C28" s="1">
        <v>943.21</v>
      </c>
      <c r="D28" s="1">
        <v>165.65</v>
      </c>
      <c r="E28" s="1">
        <f t="shared" si="0"/>
        <v>1108.8600000000001</v>
      </c>
      <c r="F28">
        <f t="shared" si="1"/>
        <v>0.8506123406020597</v>
      </c>
    </row>
    <row r="29" spans="1:6">
      <c r="A29" s="1">
        <v>25</v>
      </c>
      <c r="B29" s="1" t="s">
        <v>86</v>
      </c>
      <c r="C29" s="1">
        <v>386.91</v>
      </c>
      <c r="D29" s="1">
        <v>189.61</v>
      </c>
      <c r="E29" s="1">
        <f t="shared" si="0"/>
        <v>576.52</v>
      </c>
      <c r="F29">
        <f t="shared" si="1"/>
        <v>0.67111288420176241</v>
      </c>
    </row>
    <row r="30" spans="1:6">
      <c r="A30" s="1">
        <v>26</v>
      </c>
      <c r="B30" s="1" t="s">
        <v>87</v>
      </c>
      <c r="C30" s="1">
        <v>664.46</v>
      </c>
      <c r="D30" s="1">
        <v>72.11</v>
      </c>
      <c r="E30" s="1">
        <f t="shared" si="0"/>
        <v>736.57</v>
      </c>
      <c r="F30">
        <f t="shared" si="1"/>
        <v>0.90210027560177575</v>
      </c>
    </row>
    <row r="31" spans="1:6">
      <c r="A31" s="1">
        <v>27</v>
      </c>
      <c r="B31" s="1" t="s">
        <v>88</v>
      </c>
      <c r="C31" s="1">
        <v>657.22</v>
      </c>
      <c r="D31" s="1">
        <v>127.77</v>
      </c>
      <c r="E31" s="1">
        <f t="shared" si="0"/>
        <v>784.99</v>
      </c>
      <c r="F31">
        <f t="shared" si="1"/>
        <v>0.8372335953324247</v>
      </c>
    </row>
    <row r="32" spans="1:6">
      <c r="A32" s="1">
        <v>28</v>
      </c>
      <c r="B32" s="1" t="s">
        <v>89</v>
      </c>
      <c r="C32" s="1">
        <v>386.91</v>
      </c>
      <c r="D32" s="1">
        <v>189.61</v>
      </c>
      <c r="E32" s="1">
        <f t="shared" si="0"/>
        <v>576.52</v>
      </c>
      <c r="F32">
        <f t="shared" si="1"/>
        <v>0.67111288420176241</v>
      </c>
    </row>
    <row r="33" spans="1:6">
      <c r="A33" s="1">
        <v>29</v>
      </c>
      <c r="B33" s="1" t="s">
        <v>90</v>
      </c>
      <c r="C33" s="1">
        <v>951.88</v>
      </c>
      <c r="D33" s="1">
        <v>166.8</v>
      </c>
      <c r="E33" s="1">
        <f t="shared" si="0"/>
        <v>1118.68</v>
      </c>
      <c r="F33">
        <f t="shared" si="1"/>
        <v>0.85089569850180569</v>
      </c>
    </row>
    <row r="34" spans="1:6">
      <c r="A34" s="1">
        <v>30</v>
      </c>
      <c r="B34" s="1" t="s">
        <v>91</v>
      </c>
      <c r="C34" s="1">
        <v>386.91</v>
      </c>
      <c r="D34" s="1">
        <v>189.61</v>
      </c>
      <c r="E34" s="1">
        <f t="shared" si="0"/>
        <v>576.52</v>
      </c>
      <c r="F34">
        <f t="shared" si="1"/>
        <v>0.67111288420176241</v>
      </c>
    </row>
    <row r="35" spans="1:6">
      <c r="A35" s="1">
        <v>31</v>
      </c>
      <c r="B35" s="1" t="s">
        <v>92</v>
      </c>
      <c r="C35" s="1">
        <v>657.22</v>
      </c>
      <c r="D35" s="1">
        <v>127.77</v>
      </c>
      <c r="E35" s="1">
        <f t="shared" si="0"/>
        <v>784.99</v>
      </c>
      <c r="F35">
        <f t="shared" si="1"/>
        <v>0.8372335953324247</v>
      </c>
    </row>
    <row r="36" spans="1:6">
      <c r="A36" s="1">
        <v>32</v>
      </c>
      <c r="B36" s="1" t="s">
        <v>93</v>
      </c>
      <c r="C36" s="1">
        <v>386.91</v>
      </c>
      <c r="D36" s="1">
        <v>189.61</v>
      </c>
      <c r="E36" s="1">
        <f t="shared" si="0"/>
        <v>576.52</v>
      </c>
      <c r="F36">
        <f t="shared" si="1"/>
        <v>0.67111288420176241</v>
      </c>
    </row>
    <row r="37" spans="1:6">
      <c r="A37" s="1">
        <v>33</v>
      </c>
      <c r="B37" s="1" t="s">
        <v>94</v>
      </c>
      <c r="C37" s="1">
        <v>27.7</v>
      </c>
      <c r="D37" s="1">
        <v>19.329999999999998</v>
      </c>
      <c r="E37" s="1">
        <f t="shared" si="0"/>
        <v>47.03</v>
      </c>
      <c r="F37">
        <f t="shared" si="1"/>
        <v>0.58898575377418672</v>
      </c>
    </row>
    <row r="38" spans="1:6">
      <c r="A38" s="1">
        <v>34</v>
      </c>
      <c r="B38" s="1" t="s">
        <v>95</v>
      </c>
      <c r="C38" s="1">
        <v>79.77</v>
      </c>
      <c r="D38" s="1">
        <v>55.67</v>
      </c>
      <c r="E38" s="1">
        <f t="shared" si="0"/>
        <v>135.44</v>
      </c>
      <c r="F38">
        <f t="shared" si="1"/>
        <v>0.58896928529238035</v>
      </c>
    </row>
    <row r="39" spans="1:6">
      <c r="A39" s="1">
        <v>35</v>
      </c>
      <c r="B39" s="1" t="s">
        <v>36</v>
      </c>
      <c r="C39" s="1">
        <v>85.06</v>
      </c>
      <c r="D39" s="1">
        <v>59.36</v>
      </c>
      <c r="E39" s="1">
        <f t="shared" si="0"/>
        <v>144.42000000000002</v>
      </c>
      <c r="F39">
        <f t="shared" si="1"/>
        <v>0.58897659603932973</v>
      </c>
    </row>
    <row r="40" spans="1:6">
      <c r="A40" s="1">
        <v>36</v>
      </c>
      <c r="B40" s="1" t="s">
        <v>37</v>
      </c>
      <c r="C40" s="1">
        <v>57.59</v>
      </c>
      <c r="D40" s="1">
        <v>40.19</v>
      </c>
      <c r="E40" s="1">
        <f t="shared" si="0"/>
        <v>97.78</v>
      </c>
      <c r="F40">
        <f t="shared" si="1"/>
        <v>0.58897525056248723</v>
      </c>
    </row>
    <row r="41" spans="1:6">
      <c r="A41" s="1">
        <v>37</v>
      </c>
      <c r="B41" s="1" t="s">
        <v>38</v>
      </c>
      <c r="C41" s="1">
        <v>64.459999999999994</v>
      </c>
      <c r="D41" s="1">
        <v>44.99</v>
      </c>
      <c r="E41" s="1">
        <f t="shared" si="0"/>
        <v>109.44999999999999</v>
      </c>
      <c r="F41">
        <f t="shared" si="1"/>
        <v>0.58894472361809047</v>
      </c>
    </row>
    <row r="42" spans="1:6">
      <c r="A42" s="1">
        <v>38</v>
      </c>
      <c r="B42" s="1" t="s">
        <v>39</v>
      </c>
      <c r="C42" s="1">
        <v>62.28</v>
      </c>
      <c r="D42" s="1">
        <v>43.47</v>
      </c>
      <c r="E42" s="1">
        <f t="shared" si="0"/>
        <v>105.75</v>
      </c>
      <c r="F42">
        <f t="shared" si="1"/>
        <v>0.58893617021276601</v>
      </c>
    </row>
    <row r="43" spans="1:6">
      <c r="A43" s="1">
        <v>39</v>
      </c>
      <c r="B43" s="1" t="s">
        <v>40</v>
      </c>
      <c r="C43" s="1">
        <v>85.2</v>
      </c>
      <c r="D43" s="1">
        <v>59.46</v>
      </c>
      <c r="E43" s="1">
        <f t="shared" si="0"/>
        <v>144.66</v>
      </c>
      <c r="F43">
        <f t="shared" si="1"/>
        <v>0.58896723351306512</v>
      </c>
    </row>
    <row r="44" spans="1:6">
      <c r="A44" s="1">
        <v>40</v>
      </c>
      <c r="B44" s="1" t="s">
        <v>96</v>
      </c>
      <c r="C44" s="1">
        <v>386.91</v>
      </c>
      <c r="D44" s="1">
        <v>189.61</v>
      </c>
      <c r="E44" s="1">
        <f t="shared" si="0"/>
        <v>576.52</v>
      </c>
      <c r="F44">
        <f t="shared" si="1"/>
        <v>0.67111288420176241</v>
      </c>
    </row>
    <row r="45" spans="1:6">
      <c r="A45" s="1">
        <v>41</v>
      </c>
      <c r="B45" s="1" t="s">
        <v>97</v>
      </c>
      <c r="C45" s="1">
        <v>656.78</v>
      </c>
      <c r="D45" s="1">
        <v>127.71</v>
      </c>
      <c r="E45" s="1">
        <f t="shared" si="0"/>
        <v>784.49</v>
      </c>
      <c r="F45">
        <f t="shared" si="1"/>
        <v>0.83720633787556242</v>
      </c>
    </row>
    <row r="46" spans="1:6">
      <c r="A46" s="1">
        <v>42</v>
      </c>
      <c r="B46" s="1" t="s">
        <v>98</v>
      </c>
      <c r="C46" s="1">
        <v>386.91</v>
      </c>
      <c r="D46" s="1">
        <v>189.61</v>
      </c>
      <c r="E46" s="1">
        <f t="shared" si="0"/>
        <v>576.52</v>
      </c>
      <c r="F46">
        <f t="shared" si="1"/>
        <v>0.67111288420176241</v>
      </c>
    </row>
    <row r="47" spans="1:6">
      <c r="A47" s="1">
        <v>43</v>
      </c>
      <c r="B47" s="1" t="s">
        <v>99</v>
      </c>
      <c r="C47" s="1">
        <v>656.78</v>
      </c>
      <c r="D47" s="1">
        <v>127.71</v>
      </c>
      <c r="E47" s="1">
        <f t="shared" si="0"/>
        <v>784.49</v>
      </c>
      <c r="F47">
        <f t="shared" si="1"/>
        <v>0.83720633787556242</v>
      </c>
    </row>
    <row r="48" spans="1:6">
      <c r="A48" s="1">
        <v>44</v>
      </c>
      <c r="B48" s="1" t="s">
        <v>100</v>
      </c>
      <c r="C48" s="1">
        <v>386.91</v>
      </c>
      <c r="D48" s="1">
        <v>189.61</v>
      </c>
      <c r="E48" s="1">
        <f t="shared" si="0"/>
        <v>576.52</v>
      </c>
      <c r="F48">
        <f t="shared" si="1"/>
        <v>0.67111288420176241</v>
      </c>
    </row>
    <row r="49" spans="1:6">
      <c r="A49" s="1">
        <v>45</v>
      </c>
      <c r="B49" s="1" t="s">
        <v>101</v>
      </c>
      <c r="C49" s="1">
        <v>659</v>
      </c>
      <c r="D49" s="1">
        <v>978.06</v>
      </c>
      <c r="E49" s="1">
        <f t="shared" si="0"/>
        <v>1637.06</v>
      </c>
      <c r="F49">
        <f t="shared" si="1"/>
        <v>0.40255091444418656</v>
      </c>
    </row>
    <row r="50" spans="1:6">
      <c r="A50" s="1">
        <v>46</v>
      </c>
      <c r="B50" s="1" t="s">
        <v>102</v>
      </c>
      <c r="C50" s="1">
        <v>40.340000000000003</v>
      </c>
      <c r="D50" s="1">
        <v>0</v>
      </c>
      <c r="E50" s="1">
        <f t="shared" si="0"/>
        <v>40.340000000000003</v>
      </c>
    </row>
  </sheetData>
  <mergeCells count="3">
    <mergeCell ref="B1:E1"/>
    <mergeCell ref="B2:E2"/>
    <mergeCell ref="B3:E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2"/>
  <sheetViews>
    <sheetView tabSelected="1" topLeftCell="A35" workbookViewId="0">
      <selection activeCell="A3" sqref="A3:A61"/>
    </sheetView>
  </sheetViews>
  <sheetFormatPr defaultRowHeight="15"/>
  <cols>
    <col min="1" max="1" width="8.59765625" style="10" customWidth="1"/>
    <col min="2" max="2" width="18.3984375" style="10" bestFit="1" customWidth="1"/>
    <col min="3" max="3" width="11" style="10" hidden="1" customWidth="1"/>
    <col min="4" max="4" width="46" style="10" bestFit="1" customWidth="1"/>
    <col min="5" max="5" width="5.46484375" style="10" bestFit="1" customWidth="1"/>
    <col min="6" max="6" width="16.1328125" style="10" bestFit="1" customWidth="1"/>
    <col min="7" max="7" width="18.3984375" style="10" bestFit="1" customWidth="1"/>
    <col min="8" max="8" width="17.59765625" style="10" hidden="1" customWidth="1"/>
    <col min="9" max="9" width="18.265625" style="10" hidden="1" customWidth="1"/>
    <col min="10" max="10" width="18.265625" style="10" customWidth="1"/>
    <col min="11" max="11" width="20.3984375" style="10" customWidth="1"/>
    <col min="12" max="257" width="9" style="10"/>
    <col min="258" max="258" width="8.59765625" style="10" customWidth="1"/>
    <col min="259" max="259" width="12.1328125" style="10" bestFit="1" customWidth="1"/>
    <col min="260" max="260" width="11" style="10" bestFit="1" customWidth="1"/>
    <col min="261" max="261" width="15.73046875" style="10" bestFit="1" customWidth="1"/>
    <col min="262" max="262" width="15.73046875" style="10" customWidth="1"/>
    <col min="263" max="264" width="29.3984375" style="10" bestFit="1" customWidth="1"/>
    <col min="265" max="265" width="17.59765625" style="10" customWidth="1"/>
    <col min="266" max="266" width="18.265625" style="10" bestFit="1" customWidth="1"/>
    <col min="267" max="267" width="29.3984375" style="10" bestFit="1" customWidth="1"/>
    <col min="268" max="513" width="9" style="10"/>
    <col min="514" max="514" width="8.59765625" style="10" customWidth="1"/>
    <col min="515" max="515" width="12.1328125" style="10" bestFit="1" customWidth="1"/>
    <col min="516" max="516" width="11" style="10" bestFit="1" customWidth="1"/>
    <col min="517" max="517" width="15.73046875" style="10" bestFit="1" customWidth="1"/>
    <col min="518" max="518" width="15.73046875" style="10" customWidth="1"/>
    <col min="519" max="520" width="29.3984375" style="10" bestFit="1" customWidth="1"/>
    <col min="521" max="521" width="17.59765625" style="10" customWidth="1"/>
    <col min="522" max="522" width="18.265625" style="10" bestFit="1" customWidth="1"/>
    <col min="523" max="523" width="29.3984375" style="10" bestFit="1" customWidth="1"/>
    <col min="524" max="769" width="9" style="10"/>
    <col min="770" max="770" width="8.59765625" style="10" customWidth="1"/>
    <col min="771" max="771" width="12.1328125" style="10" bestFit="1" customWidth="1"/>
    <col min="772" max="772" width="11" style="10" bestFit="1" customWidth="1"/>
    <col min="773" max="773" width="15.73046875" style="10" bestFit="1" customWidth="1"/>
    <col min="774" max="774" width="15.73046875" style="10" customWidth="1"/>
    <col min="775" max="776" width="29.3984375" style="10" bestFit="1" customWidth="1"/>
    <col min="777" max="777" width="17.59765625" style="10" customWidth="1"/>
    <col min="778" max="778" width="18.265625" style="10" bestFit="1" customWidth="1"/>
    <col min="779" max="779" width="29.3984375" style="10" bestFit="1" customWidth="1"/>
    <col min="780" max="1025" width="9" style="10"/>
    <col min="1026" max="1026" width="8.59765625" style="10" customWidth="1"/>
    <col min="1027" max="1027" width="12.1328125" style="10" bestFit="1" customWidth="1"/>
    <col min="1028" max="1028" width="11" style="10" bestFit="1" customWidth="1"/>
    <col min="1029" max="1029" width="15.73046875" style="10" bestFit="1" customWidth="1"/>
    <col min="1030" max="1030" width="15.73046875" style="10" customWidth="1"/>
    <col min="1031" max="1032" width="29.3984375" style="10" bestFit="1" customWidth="1"/>
    <col min="1033" max="1033" width="17.59765625" style="10" customWidth="1"/>
    <col min="1034" max="1034" width="18.265625" style="10" bestFit="1" customWidth="1"/>
    <col min="1035" max="1035" width="29.3984375" style="10" bestFit="1" customWidth="1"/>
    <col min="1036" max="1281" width="9" style="10"/>
    <col min="1282" max="1282" width="8.59765625" style="10" customWidth="1"/>
    <col min="1283" max="1283" width="12.1328125" style="10" bestFit="1" customWidth="1"/>
    <col min="1284" max="1284" width="11" style="10" bestFit="1" customWidth="1"/>
    <col min="1285" max="1285" width="15.73046875" style="10" bestFit="1" customWidth="1"/>
    <col min="1286" max="1286" width="15.73046875" style="10" customWidth="1"/>
    <col min="1287" max="1288" width="29.3984375" style="10" bestFit="1" customWidth="1"/>
    <col min="1289" max="1289" width="17.59765625" style="10" customWidth="1"/>
    <col min="1290" max="1290" width="18.265625" style="10" bestFit="1" customWidth="1"/>
    <col min="1291" max="1291" width="29.3984375" style="10" bestFit="1" customWidth="1"/>
    <col min="1292" max="1537" width="9" style="10"/>
    <col min="1538" max="1538" width="8.59765625" style="10" customWidth="1"/>
    <col min="1539" max="1539" width="12.1328125" style="10" bestFit="1" customWidth="1"/>
    <col min="1540" max="1540" width="11" style="10" bestFit="1" customWidth="1"/>
    <col min="1541" max="1541" width="15.73046875" style="10" bestFit="1" customWidth="1"/>
    <col min="1542" max="1542" width="15.73046875" style="10" customWidth="1"/>
    <col min="1543" max="1544" width="29.3984375" style="10" bestFit="1" customWidth="1"/>
    <col min="1545" max="1545" width="17.59765625" style="10" customWidth="1"/>
    <col min="1546" max="1546" width="18.265625" style="10" bestFit="1" customWidth="1"/>
    <col min="1547" max="1547" width="29.3984375" style="10" bestFit="1" customWidth="1"/>
    <col min="1548" max="1793" width="9" style="10"/>
    <col min="1794" max="1794" width="8.59765625" style="10" customWidth="1"/>
    <col min="1795" max="1795" width="12.1328125" style="10" bestFit="1" customWidth="1"/>
    <col min="1796" max="1796" width="11" style="10" bestFit="1" customWidth="1"/>
    <col min="1797" max="1797" width="15.73046875" style="10" bestFit="1" customWidth="1"/>
    <col min="1798" max="1798" width="15.73046875" style="10" customWidth="1"/>
    <col min="1799" max="1800" width="29.3984375" style="10" bestFit="1" customWidth="1"/>
    <col min="1801" max="1801" width="17.59765625" style="10" customWidth="1"/>
    <col min="1802" max="1802" width="18.265625" style="10" bestFit="1" customWidth="1"/>
    <col min="1803" max="1803" width="29.3984375" style="10" bestFit="1" customWidth="1"/>
    <col min="1804" max="2049" width="9" style="10"/>
    <col min="2050" max="2050" width="8.59765625" style="10" customWidth="1"/>
    <col min="2051" max="2051" width="12.1328125" style="10" bestFit="1" customWidth="1"/>
    <col min="2052" max="2052" width="11" style="10" bestFit="1" customWidth="1"/>
    <col min="2053" max="2053" width="15.73046875" style="10" bestFit="1" customWidth="1"/>
    <col min="2054" max="2054" width="15.73046875" style="10" customWidth="1"/>
    <col min="2055" max="2056" width="29.3984375" style="10" bestFit="1" customWidth="1"/>
    <col min="2057" max="2057" width="17.59765625" style="10" customWidth="1"/>
    <col min="2058" max="2058" width="18.265625" style="10" bestFit="1" customWidth="1"/>
    <col min="2059" max="2059" width="29.3984375" style="10" bestFit="1" customWidth="1"/>
    <col min="2060" max="2305" width="9" style="10"/>
    <col min="2306" max="2306" width="8.59765625" style="10" customWidth="1"/>
    <col min="2307" max="2307" width="12.1328125" style="10" bestFit="1" customWidth="1"/>
    <col min="2308" max="2308" width="11" style="10" bestFit="1" customWidth="1"/>
    <col min="2309" max="2309" width="15.73046875" style="10" bestFit="1" customWidth="1"/>
    <col min="2310" max="2310" width="15.73046875" style="10" customWidth="1"/>
    <col min="2311" max="2312" width="29.3984375" style="10" bestFit="1" customWidth="1"/>
    <col min="2313" max="2313" width="17.59765625" style="10" customWidth="1"/>
    <col min="2314" max="2314" width="18.265625" style="10" bestFit="1" customWidth="1"/>
    <col min="2315" max="2315" width="29.3984375" style="10" bestFit="1" customWidth="1"/>
    <col min="2316" max="2561" width="9" style="10"/>
    <col min="2562" max="2562" width="8.59765625" style="10" customWidth="1"/>
    <col min="2563" max="2563" width="12.1328125" style="10" bestFit="1" customWidth="1"/>
    <col min="2564" max="2564" width="11" style="10" bestFit="1" customWidth="1"/>
    <col min="2565" max="2565" width="15.73046875" style="10" bestFit="1" customWidth="1"/>
    <col min="2566" max="2566" width="15.73046875" style="10" customWidth="1"/>
    <col min="2567" max="2568" width="29.3984375" style="10" bestFit="1" customWidth="1"/>
    <col min="2569" max="2569" width="17.59765625" style="10" customWidth="1"/>
    <col min="2570" max="2570" width="18.265625" style="10" bestFit="1" customWidth="1"/>
    <col min="2571" max="2571" width="29.3984375" style="10" bestFit="1" customWidth="1"/>
    <col min="2572" max="2817" width="9" style="10"/>
    <col min="2818" max="2818" width="8.59765625" style="10" customWidth="1"/>
    <col min="2819" max="2819" width="12.1328125" style="10" bestFit="1" customWidth="1"/>
    <col min="2820" max="2820" width="11" style="10" bestFit="1" customWidth="1"/>
    <col min="2821" max="2821" width="15.73046875" style="10" bestFit="1" customWidth="1"/>
    <col min="2822" max="2822" width="15.73046875" style="10" customWidth="1"/>
    <col min="2823" max="2824" width="29.3984375" style="10" bestFit="1" customWidth="1"/>
    <col min="2825" max="2825" width="17.59765625" style="10" customWidth="1"/>
    <col min="2826" max="2826" width="18.265625" style="10" bestFit="1" customWidth="1"/>
    <col min="2827" max="2827" width="29.3984375" style="10" bestFit="1" customWidth="1"/>
    <col min="2828" max="3073" width="9" style="10"/>
    <col min="3074" max="3074" width="8.59765625" style="10" customWidth="1"/>
    <col min="3075" max="3075" width="12.1328125" style="10" bestFit="1" customWidth="1"/>
    <col min="3076" max="3076" width="11" style="10" bestFit="1" customWidth="1"/>
    <col min="3077" max="3077" width="15.73046875" style="10" bestFit="1" customWidth="1"/>
    <col min="3078" max="3078" width="15.73046875" style="10" customWidth="1"/>
    <col min="3079" max="3080" width="29.3984375" style="10" bestFit="1" customWidth="1"/>
    <col min="3081" max="3081" width="17.59765625" style="10" customWidth="1"/>
    <col min="3082" max="3082" width="18.265625" style="10" bestFit="1" customWidth="1"/>
    <col min="3083" max="3083" width="29.3984375" style="10" bestFit="1" customWidth="1"/>
    <col min="3084" max="3329" width="9" style="10"/>
    <col min="3330" max="3330" width="8.59765625" style="10" customWidth="1"/>
    <col min="3331" max="3331" width="12.1328125" style="10" bestFit="1" customWidth="1"/>
    <col min="3332" max="3332" width="11" style="10" bestFit="1" customWidth="1"/>
    <col min="3333" max="3333" width="15.73046875" style="10" bestFit="1" customWidth="1"/>
    <col min="3334" max="3334" width="15.73046875" style="10" customWidth="1"/>
    <col min="3335" max="3336" width="29.3984375" style="10" bestFit="1" customWidth="1"/>
    <col min="3337" max="3337" width="17.59765625" style="10" customWidth="1"/>
    <col min="3338" max="3338" width="18.265625" style="10" bestFit="1" customWidth="1"/>
    <col min="3339" max="3339" width="29.3984375" style="10" bestFit="1" customWidth="1"/>
    <col min="3340" max="3585" width="9" style="10"/>
    <col min="3586" max="3586" width="8.59765625" style="10" customWidth="1"/>
    <col min="3587" max="3587" width="12.1328125" style="10" bestFit="1" customWidth="1"/>
    <col min="3588" max="3588" width="11" style="10" bestFit="1" customWidth="1"/>
    <col min="3589" max="3589" width="15.73046875" style="10" bestFit="1" customWidth="1"/>
    <col min="3590" max="3590" width="15.73046875" style="10" customWidth="1"/>
    <col min="3591" max="3592" width="29.3984375" style="10" bestFit="1" customWidth="1"/>
    <col min="3593" max="3593" width="17.59765625" style="10" customWidth="1"/>
    <col min="3594" max="3594" width="18.265625" style="10" bestFit="1" customWidth="1"/>
    <col min="3595" max="3595" width="29.3984375" style="10" bestFit="1" customWidth="1"/>
    <col min="3596" max="3841" width="9" style="10"/>
    <col min="3842" max="3842" width="8.59765625" style="10" customWidth="1"/>
    <col min="3843" max="3843" width="12.1328125" style="10" bestFit="1" customWidth="1"/>
    <col min="3844" max="3844" width="11" style="10" bestFit="1" customWidth="1"/>
    <col min="3845" max="3845" width="15.73046875" style="10" bestFit="1" customWidth="1"/>
    <col min="3846" max="3846" width="15.73046875" style="10" customWidth="1"/>
    <col min="3847" max="3848" width="29.3984375" style="10" bestFit="1" customWidth="1"/>
    <col min="3849" max="3849" width="17.59765625" style="10" customWidth="1"/>
    <col min="3850" max="3850" width="18.265625" style="10" bestFit="1" customWidth="1"/>
    <col min="3851" max="3851" width="29.3984375" style="10" bestFit="1" customWidth="1"/>
    <col min="3852" max="4097" width="9" style="10"/>
    <col min="4098" max="4098" width="8.59765625" style="10" customWidth="1"/>
    <col min="4099" max="4099" width="12.1328125" style="10" bestFit="1" customWidth="1"/>
    <col min="4100" max="4100" width="11" style="10" bestFit="1" customWidth="1"/>
    <col min="4101" max="4101" width="15.73046875" style="10" bestFit="1" customWidth="1"/>
    <col min="4102" max="4102" width="15.73046875" style="10" customWidth="1"/>
    <col min="4103" max="4104" width="29.3984375" style="10" bestFit="1" customWidth="1"/>
    <col min="4105" max="4105" width="17.59765625" style="10" customWidth="1"/>
    <col min="4106" max="4106" width="18.265625" style="10" bestFit="1" customWidth="1"/>
    <col min="4107" max="4107" width="29.3984375" style="10" bestFit="1" customWidth="1"/>
    <col min="4108" max="4353" width="9" style="10"/>
    <col min="4354" max="4354" width="8.59765625" style="10" customWidth="1"/>
    <col min="4355" max="4355" width="12.1328125" style="10" bestFit="1" customWidth="1"/>
    <col min="4356" max="4356" width="11" style="10" bestFit="1" customWidth="1"/>
    <col min="4357" max="4357" width="15.73046875" style="10" bestFit="1" customWidth="1"/>
    <col min="4358" max="4358" width="15.73046875" style="10" customWidth="1"/>
    <col min="4359" max="4360" width="29.3984375" style="10" bestFit="1" customWidth="1"/>
    <col min="4361" max="4361" width="17.59765625" style="10" customWidth="1"/>
    <col min="4362" max="4362" width="18.265625" style="10" bestFit="1" customWidth="1"/>
    <col min="4363" max="4363" width="29.3984375" style="10" bestFit="1" customWidth="1"/>
    <col min="4364" max="4609" width="9" style="10"/>
    <col min="4610" max="4610" width="8.59765625" style="10" customWidth="1"/>
    <col min="4611" max="4611" width="12.1328125" style="10" bestFit="1" customWidth="1"/>
    <col min="4612" max="4612" width="11" style="10" bestFit="1" customWidth="1"/>
    <col min="4613" max="4613" width="15.73046875" style="10" bestFit="1" customWidth="1"/>
    <col min="4614" max="4614" width="15.73046875" style="10" customWidth="1"/>
    <col min="4615" max="4616" width="29.3984375" style="10" bestFit="1" customWidth="1"/>
    <col min="4617" max="4617" width="17.59765625" style="10" customWidth="1"/>
    <col min="4618" max="4618" width="18.265625" style="10" bestFit="1" customWidth="1"/>
    <col min="4619" max="4619" width="29.3984375" style="10" bestFit="1" customWidth="1"/>
    <col min="4620" max="4865" width="9" style="10"/>
    <col min="4866" max="4866" width="8.59765625" style="10" customWidth="1"/>
    <col min="4867" max="4867" width="12.1328125" style="10" bestFit="1" customWidth="1"/>
    <col min="4868" max="4868" width="11" style="10" bestFit="1" customWidth="1"/>
    <col min="4869" max="4869" width="15.73046875" style="10" bestFit="1" customWidth="1"/>
    <col min="4870" max="4870" width="15.73046875" style="10" customWidth="1"/>
    <col min="4871" max="4872" width="29.3984375" style="10" bestFit="1" customWidth="1"/>
    <col min="4873" max="4873" width="17.59765625" style="10" customWidth="1"/>
    <col min="4874" max="4874" width="18.265625" style="10" bestFit="1" customWidth="1"/>
    <col min="4875" max="4875" width="29.3984375" style="10" bestFit="1" customWidth="1"/>
    <col min="4876" max="5121" width="9" style="10"/>
    <col min="5122" max="5122" width="8.59765625" style="10" customWidth="1"/>
    <col min="5123" max="5123" width="12.1328125" style="10" bestFit="1" customWidth="1"/>
    <col min="5124" max="5124" width="11" style="10" bestFit="1" customWidth="1"/>
    <col min="5125" max="5125" width="15.73046875" style="10" bestFit="1" customWidth="1"/>
    <col min="5126" max="5126" width="15.73046875" style="10" customWidth="1"/>
    <col min="5127" max="5128" width="29.3984375" style="10" bestFit="1" customWidth="1"/>
    <col min="5129" max="5129" width="17.59765625" style="10" customWidth="1"/>
    <col min="5130" max="5130" width="18.265625" style="10" bestFit="1" customWidth="1"/>
    <col min="5131" max="5131" width="29.3984375" style="10" bestFit="1" customWidth="1"/>
    <col min="5132" max="5377" width="9" style="10"/>
    <col min="5378" max="5378" width="8.59765625" style="10" customWidth="1"/>
    <col min="5379" max="5379" width="12.1328125" style="10" bestFit="1" customWidth="1"/>
    <col min="5380" max="5380" width="11" style="10" bestFit="1" customWidth="1"/>
    <col min="5381" max="5381" width="15.73046875" style="10" bestFit="1" customWidth="1"/>
    <col min="5382" max="5382" width="15.73046875" style="10" customWidth="1"/>
    <col min="5383" max="5384" width="29.3984375" style="10" bestFit="1" customWidth="1"/>
    <col min="5385" max="5385" width="17.59765625" style="10" customWidth="1"/>
    <col min="5386" max="5386" width="18.265625" style="10" bestFit="1" customWidth="1"/>
    <col min="5387" max="5387" width="29.3984375" style="10" bestFit="1" customWidth="1"/>
    <col min="5388" max="5633" width="9" style="10"/>
    <col min="5634" max="5634" width="8.59765625" style="10" customWidth="1"/>
    <col min="5635" max="5635" width="12.1328125" style="10" bestFit="1" customWidth="1"/>
    <col min="5636" max="5636" width="11" style="10" bestFit="1" customWidth="1"/>
    <col min="5637" max="5637" width="15.73046875" style="10" bestFit="1" customWidth="1"/>
    <col min="5638" max="5638" width="15.73046875" style="10" customWidth="1"/>
    <col min="5639" max="5640" width="29.3984375" style="10" bestFit="1" customWidth="1"/>
    <col min="5641" max="5641" width="17.59765625" style="10" customWidth="1"/>
    <col min="5642" max="5642" width="18.265625" style="10" bestFit="1" customWidth="1"/>
    <col min="5643" max="5643" width="29.3984375" style="10" bestFit="1" customWidth="1"/>
    <col min="5644" max="5889" width="9" style="10"/>
    <col min="5890" max="5890" width="8.59765625" style="10" customWidth="1"/>
    <col min="5891" max="5891" width="12.1328125" style="10" bestFit="1" customWidth="1"/>
    <col min="5892" max="5892" width="11" style="10" bestFit="1" customWidth="1"/>
    <col min="5893" max="5893" width="15.73046875" style="10" bestFit="1" customWidth="1"/>
    <col min="5894" max="5894" width="15.73046875" style="10" customWidth="1"/>
    <col min="5895" max="5896" width="29.3984375" style="10" bestFit="1" customWidth="1"/>
    <col min="5897" max="5897" width="17.59765625" style="10" customWidth="1"/>
    <col min="5898" max="5898" width="18.265625" style="10" bestFit="1" customWidth="1"/>
    <col min="5899" max="5899" width="29.3984375" style="10" bestFit="1" customWidth="1"/>
    <col min="5900" max="6145" width="9" style="10"/>
    <col min="6146" max="6146" width="8.59765625" style="10" customWidth="1"/>
    <col min="6147" max="6147" width="12.1328125" style="10" bestFit="1" customWidth="1"/>
    <col min="6148" max="6148" width="11" style="10" bestFit="1" customWidth="1"/>
    <col min="6149" max="6149" width="15.73046875" style="10" bestFit="1" customWidth="1"/>
    <col min="6150" max="6150" width="15.73046875" style="10" customWidth="1"/>
    <col min="6151" max="6152" width="29.3984375" style="10" bestFit="1" customWidth="1"/>
    <col min="6153" max="6153" width="17.59765625" style="10" customWidth="1"/>
    <col min="6154" max="6154" width="18.265625" style="10" bestFit="1" customWidth="1"/>
    <col min="6155" max="6155" width="29.3984375" style="10" bestFit="1" customWidth="1"/>
    <col min="6156" max="6401" width="9" style="10"/>
    <col min="6402" max="6402" width="8.59765625" style="10" customWidth="1"/>
    <col min="6403" max="6403" width="12.1328125" style="10" bestFit="1" customWidth="1"/>
    <col min="6404" max="6404" width="11" style="10" bestFit="1" customWidth="1"/>
    <col min="6405" max="6405" width="15.73046875" style="10" bestFit="1" customWidth="1"/>
    <col min="6406" max="6406" width="15.73046875" style="10" customWidth="1"/>
    <col min="6407" max="6408" width="29.3984375" style="10" bestFit="1" customWidth="1"/>
    <col min="6409" max="6409" width="17.59765625" style="10" customWidth="1"/>
    <col min="6410" max="6410" width="18.265625" style="10" bestFit="1" customWidth="1"/>
    <col min="6411" max="6411" width="29.3984375" style="10" bestFit="1" customWidth="1"/>
    <col min="6412" max="6657" width="9" style="10"/>
    <col min="6658" max="6658" width="8.59765625" style="10" customWidth="1"/>
    <col min="6659" max="6659" width="12.1328125" style="10" bestFit="1" customWidth="1"/>
    <col min="6660" max="6660" width="11" style="10" bestFit="1" customWidth="1"/>
    <col min="6661" max="6661" width="15.73046875" style="10" bestFit="1" customWidth="1"/>
    <col min="6662" max="6662" width="15.73046875" style="10" customWidth="1"/>
    <col min="6663" max="6664" width="29.3984375" style="10" bestFit="1" customWidth="1"/>
    <col min="6665" max="6665" width="17.59765625" style="10" customWidth="1"/>
    <col min="6666" max="6666" width="18.265625" style="10" bestFit="1" customWidth="1"/>
    <col min="6667" max="6667" width="29.3984375" style="10" bestFit="1" customWidth="1"/>
    <col min="6668" max="6913" width="9" style="10"/>
    <col min="6914" max="6914" width="8.59765625" style="10" customWidth="1"/>
    <col min="6915" max="6915" width="12.1328125" style="10" bestFit="1" customWidth="1"/>
    <col min="6916" max="6916" width="11" style="10" bestFit="1" customWidth="1"/>
    <col min="6917" max="6917" width="15.73046875" style="10" bestFit="1" customWidth="1"/>
    <col min="6918" max="6918" width="15.73046875" style="10" customWidth="1"/>
    <col min="6919" max="6920" width="29.3984375" style="10" bestFit="1" customWidth="1"/>
    <col min="6921" max="6921" width="17.59765625" style="10" customWidth="1"/>
    <col min="6922" max="6922" width="18.265625" style="10" bestFit="1" customWidth="1"/>
    <col min="6923" max="6923" width="29.3984375" style="10" bestFit="1" customWidth="1"/>
    <col min="6924" max="7169" width="9" style="10"/>
    <col min="7170" max="7170" width="8.59765625" style="10" customWidth="1"/>
    <col min="7171" max="7171" width="12.1328125" style="10" bestFit="1" customWidth="1"/>
    <col min="7172" max="7172" width="11" style="10" bestFit="1" customWidth="1"/>
    <col min="7173" max="7173" width="15.73046875" style="10" bestFit="1" customWidth="1"/>
    <col min="7174" max="7174" width="15.73046875" style="10" customWidth="1"/>
    <col min="7175" max="7176" width="29.3984375" style="10" bestFit="1" customWidth="1"/>
    <col min="7177" max="7177" width="17.59765625" style="10" customWidth="1"/>
    <col min="7178" max="7178" width="18.265625" style="10" bestFit="1" customWidth="1"/>
    <col min="7179" max="7179" width="29.3984375" style="10" bestFit="1" customWidth="1"/>
    <col min="7180" max="7425" width="9" style="10"/>
    <col min="7426" max="7426" width="8.59765625" style="10" customWidth="1"/>
    <col min="7427" max="7427" width="12.1328125" style="10" bestFit="1" customWidth="1"/>
    <col min="7428" max="7428" width="11" style="10" bestFit="1" customWidth="1"/>
    <col min="7429" max="7429" width="15.73046875" style="10" bestFit="1" customWidth="1"/>
    <col min="7430" max="7430" width="15.73046875" style="10" customWidth="1"/>
    <col min="7431" max="7432" width="29.3984375" style="10" bestFit="1" customWidth="1"/>
    <col min="7433" max="7433" width="17.59765625" style="10" customWidth="1"/>
    <col min="7434" max="7434" width="18.265625" style="10" bestFit="1" customWidth="1"/>
    <col min="7435" max="7435" width="29.3984375" style="10" bestFit="1" customWidth="1"/>
    <col min="7436" max="7681" width="9" style="10"/>
    <col min="7682" max="7682" width="8.59765625" style="10" customWidth="1"/>
    <col min="7683" max="7683" width="12.1328125" style="10" bestFit="1" customWidth="1"/>
    <col min="7684" max="7684" width="11" style="10" bestFit="1" customWidth="1"/>
    <col min="7685" max="7685" width="15.73046875" style="10" bestFit="1" customWidth="1"/>
    <col min="7686" max="7686" width="15.73046875" style="10" customWidth="1"/>
    <col min="7687" max="7688" width="29.3984375" style="10" bestFit="1" customWidth="1"/>
    <col min="7689" max="7689" width="17.59765625" style="10" customWidth="1"/>
    <col min="7690" max="7690" width="18.265625" style="10" bestFit="1" customWidth="1"/>
    <col min="7691" max="7691" width="29.3984375" style="10" bestFit="1" customWidth="1"/>
    <col min="7692" max="7937" width="9" style="10"/>
    <col min="7938" max="7938" width="8.59765625" style="10" customWidth="1"/>
    <col min="7939" max="7939" width="12.1328125" style="10" bestFit="1" customWidth="1"/>
    <col min="7940" max="7940" width="11" style="10" bestFit="1" customWidth="1"/>
    <col min="7941" max="7941" width="15.73046875" style="10" bestFit="1" customWidth="1"/>
    <col min="7942" max="7942" width="15.73046875" style="10" customWidth="1"/>
    <col min="7943" max="7944" width="29.3984375" style="10" bestFit="1" customWidth="1"/>
    <col min="7945" max="7945" width="17.59765625" style="10" customWidth="1"/>
    <col min="7946" max="7946" width="18.265625" style="10" bestFit="1" customWidth="1"/>
    <col min="7947" max="7947" width="29.3984375" style="10" bestFit="1" customWidth="1"/>
    <col min="7948" max="8193" width="9" style="10"/>
    <col min="8194" max="8194" width="8.59765625" style="10" customWidth="1"/>
    <col min="8195" max="8195" width="12.1328125" style="10" bestFit="1" customWidth="1"/>
    <col min="8196" max="8196" width="11" style="10" bestFit="1" customWidth="1"/>
    <col min="8197" max="8197" width="15.73046875" style="10" bestFit="1" customWidth="1"/>
    <col min="8198" max="8198" width="15.73046875" style="10" customWidth="1"/>
    <col min="8199" max="8200" width="29.3984375" style="10" bestFit="1" customWidth="1"/>
    <col min="8201" max="8201" width="17.59765625" style="10" customWidth="1"/>
    <col min="8202" max="8202" width="18.265625" style="10" bestFit="1" customWidth="1"/>
    <col min="8203" max="8203" width="29.3984375" style="10" bestFit="1" customWidth="1"/>
    <col min="8204" max="8449" width="9" style="10"/>
    <col min="8450" max="8450" width="8.59765625" style="10" customWidth="1"/>
    <col min="8451" max="8451" width="12.1328125" style="10" bestFit="1" customWidth="1"/>
    <col min="8452" max="8452" width="11" style="10" bestFit="1" customWidth="1"/>
    <col min="8453" max="8453" width="15.73046875" style="10" bestFit="1" customWidth="1"/>
    <col min="8454" max="8454" width="15.73046875" style="10" customWidth="1"/>
    <col min="8455" max="8456" width="29.3984375" style="10" bestFit="1" customWidth="1"/>
    <col min="8457" max="8457" width="17.59765625" style="10" customWidth="1"/>
    <col min="8458" max="8458" width="18.265625" style="10" bestFit="1" customWidth="1"/>
    <col min="8459" max="8459" width="29.3984375" style="10" bestFit="1" customWidth="1"/>
    <col min="8460" max="8705" width="9" style="10"/>
    <col min="8706" max="8706" width="8.59765625" style="10" customWidth="1"/>
    <col min="8707" max="8707" width="12.1328125" style="10" bestFit="1" customWidth="1"/>
    <col min="8708" max="8708" width="11" style="10" bestFit="1" customWidth="1"/>
    <col min="8709" max="8709" width="15.73046875" style="10" bestFit="1" customWidth="1"/>
    <col min="8710" max="8710" width="15.73046875" style="10" customWidth="1"/>
    <col min="8711" max="8712" width="29.3984375" style="10" bestFit="1" customWidth="1"/>
    <col min="8713" max="8713" width="17.59765625" style="10" customWidth="1"/>
    <col min="8714" max="8714" width="18.265625" style="10" bestFit="1" customWidth="1"/>
    <col min="8715" max="8715" width="29.3984375" style="10" bestFit="1" customWidth="1"/>
    <col min="8716" max="8961" width="9" style="10"/>
    <col min="8962" max="8962" width="8.59765625" style="10" customWidth="1"/>
    <col min="8963" max="8963" width="12.1328125" style="10" bestFit="1" customWidth="1"/>
    <col min="8964" max="8964" width="11" style="10" bestFit="1" customWidth="1"/>
    <col min="8965" max="8965" width="15.73046875" style="10" bestFit="1" customWidth="1"/>
    <col min="8966" max="8966" width="15.73046875" style="10" customWidth="1"/>
    <col min="8967" max="8968" width="29.3984375" style="10" bestFit="1" customWidth="1"/>
    <col min="8969" max="8969" width="17.59765625" style="10" customWidth="1"/>
    <col min="8970" max="8970" width="18.265625" style="10" bestFit="1" customWidth="1"/>
    <col min="8971" max="8971" width="29.3984375" style="10" bestFit="1" customWidth="1"/>
    <col min="8972" max="9217" width="9" style="10"/>
    <col min="9218" max="9218" width="8.59765625" style="10" customWidth="1"/>
    <col min="9219" max="9219" width="12.1328125" style="10" bestFit="1" customWidth="1"/>
    <col min="9220" max="9220" width="11" style="10" bestFit="1" customWidth="1"/>
    <col min="9221" max="9221" width="15.73046875" style="10" bestFit="1" customWidth="1"/>
    <col min="9222" max="9222" width="15.73046875" style="10" customWidth="1"/>
    <col min="9223" max="9224" width="29.3984375" style="10" bestFit="1" customWidth="1"/>
    <col min="9225" max="9225" width="17.59765625" style="10" customWidth="1"/>
    <col min="9226" max="9226" width="18.265625" style="10" bestFit="1" customWidth="1"/>
    <col min="9227" max="9227" width="29.3984375" style="10" bestFit="1" customWidth="1"/>
    <col min="9228" max="9473" width="9" style="10"/>
    <col min="9474" max="9474" width="8.59765625" style="10" customWidth="1"/>
    <col min="9475" max="9475" width="12.1328125" style="10" bestFit="1" customWidth="1"/>
    <col min="9476" max="9476" width="11" style="10" bestFit="1" customWidth="1"/>
    <col min="9477" max="9477" width="15.73046875" style="10" bestFit="1" customWidth="1"/>
    <col min="9478" max="9478" width="15.73046875" style="10" customWidth="1"/>
    <col min="9479" max="9480" width="29.3984375" style="10" bestFit="1" customWidth="1"/>
    <col min="9481" max="9481" width="17.59765625" style="10" customWidth="1"/>
    <col min="9482" max="9482" width="18.265625" style="10" bestFit="1" customWidth="1"/>
    <col min="9483" max="9483" width="29.3984375" style="10" bestFit="1" customWidth="1"/>
    <col min="9484" max="9729" width="9" style="10"/>
    <col min="9730" max="9730" width="8.59765625" style="10" customWidth="1"/>
    <col min="9731" max="9731" width="12.1328125" style="10" bestFit="1" customWidth="1"/>
    <col min="9732" max="9732" width="11" style="10" bestFit="1" customWidth="1"/>
    <col min="9733" max="9733" width="15.73046875" style="10" bestFit="1" customWidth="1"/>
    <col min="9734" max="9734" width="15.73046875" style="10" customWidth="1"/>
    <col min="9735" max="9736" width="29.3984375" style="10" bestFit="1" customWidth="1"/>
    <col min="9737" max="9737" width="17.59765625" style="10" customWidth="1"/>
    <col min="9738" max="9738" width="18.265625" style="10" bestFit="1" customWidth="1"/>
    <col min="9739" max="9739" width="29.3984375" style="10" bestFit="1" customWidth="1"/>
    <col min="9740" max="9985" width="9" style="10"/>
    <col min="9986" max="9986" width="8.59765625" style="10" customWidth="1"/>
    <col min="9987" max="9987" width="12.1328125" style="10" bestFit="1" customWidth="1"/>
    <col min="9988" max="9988" width="11" style="10" bestFit="1" customWidth="1"/>
    <col min="9989" max="9989" width="15.73046875" style="10" bestFit="1" customWidth="1"/>
    <col min="9990" max="9990" width="15.73046875" style="10" customWidth="1"/>
    <col min="9991" max="9992" width="29.3984375" style="10" bestFit="1" customWidth="1"/>
    <col min="9993" max="9993" width="17.59765625" style="10" customWidth="1"/>
    <col min="9994" max="9994" width="18.265625" style="10" bestFit="1" customWidth="1"/>
    <col min="9995" max="9995" width="29.3984375" style="10" bestFit="1" customWidth="1"/>
    <col min="9996" max="10241" width="9" style="10"/>
    <col min="10242" max="10242" width="8.59765625" style="10" customWidth="1"/>
    <col min="10243" max="10243" width="12.1328125" style="10" bestFit="1" customWidth="1"/>
    <col min="10244" max="10244" width="11" style="10" bestFit="1" customWidth="1"/>
    <col min="10245" max="10245" width="15.73046875" style="10" bestFit="1" customWidth="1"/>
    <col min="10246" max="10246" width="15.73046875" style="10" customWidth="1"/>
    <col min="10247" max="10248" width="29.3984375" style="10" bestFit="1" customWidth="1"/>
    <col min="10249" max="10249" width="17.59765625" style="10" customWidth="1"/>
    <col min="10250" max="10250" width="18.265625" style="10" bestFit="1" customWidth="1"/>
    <col min="10251" max="10251" width="29.3984375" style="10" bestFit="1" customWidth="1"/>
    <col min="10252" max="10497" width="9" style="10"/>
    <col min="10498" max="10498" width="8.59765625" style="10" customWidth="1"/>
    <col min="10499" max="10499" width="12.1328125" style="10" bestFit="1" customWidth="1"/>
    <col min="10500" max="10500" width="11" style="10" bestFit="1" customWidth="1"/>
    <col min="10501" max="10501" width="15.73046875" style="10" bestFit="1" customWidth="1"/>
    <col min="10502" max="10502" width="15.73046875" style="10" customWidth="1"/>
    <col min="10503" max="10504" width="29.3984375" style="10" bestFit="1" customWidth="1"/>
    <col min="10505" max="10505" width="17.59765625" style="10" customWidth="1"/>
    <col min="10506" max="10506" width="18.265625" style="10" bestFit="1" customWidth="1"/>
    <col min="10507" max="10507" width="29.3984375" style="10" bestFit="1" customWidth="1"/>
    <col min="10508" max="10753" width="9" style="10"/>
    <col min="10754" max="10754" width="8.59765625" style="10" customWidth="1"/>
    <col min="10755" max="10755" width="12.1328125" style="10" bestFit="1" customWidth="1"/>
    <col min="10756" max="10756" width="11" style="10" bestFit="1" customWidth="1"/>
    <col min="10757" max="10757" width="15.73046875" style="10" bestFit="1" customWidth="1"/>
    <col min="10758" max="10758" width="15.73046875" style="10" customWidth="1"/>
    <col min="10759" max="10760" width="29.3984375" style="10" bestFit="1" customWidth="1"/>
    <col min="10761" max="10761" width="17.59765625" style="10" customWidth="1"/>
    <col min="10762" max="10762" width="18.265625" style="10" bestFit="1" customWidth="1"/>
    <col min="10763" max="10763" width="29.3984375" style="10" bestFit="1" customWidth="1"/>
    <col min="10764" max="11009" width="9" style="10"/>
    <col min="11010" max="11010" width="8.59765625" style="10" customWidth="1"/>
    <col min="11011" max="11011" width="12.1328125" style="10" bestFit="1" customWidth="1"/>
    <col min="11012" max="11012" width="11" style="10" bestFit="1" customWidth="1"/>
    <col min="11013" max="11013" width="15.73046875" style="10" bestFit="1" customWidth="1"/>
    <col min="11014" max="11014" width="15.73046875" style="10" customWidth="1"/>
    <col min="11015" max="11016" width="29.3984375" style="10" bestFit="1" customWidth="1"/>
    <col min="11017" max="11017" width="17.59765625" style="10" customWidth="1"/>
    <col min="11018" max="11018" width="18.265625" style="10" bestFit="1" customWidth="1"/>
    <col min="11019" max="11019" width="29.3984375" style="10" bestFit="1" customWidth="1"/>
    <col min="11020" max="11265" width="9" style="10"/>
    <col min="11266" max="11266" width="8.59765625" style="10" customWidth="1"/>
    <col min="11267" max="11267" width="12.1328125" style="10" bestFit="1" customWidth="1"/>
    <col min="11268" max="11268" width="11" style="10" bestFit="1" customWidth="1"/>
    <col min="11269" max="11269" width="15.73046875" style="10" bestFit="1" customWidth="1"/>
    <col min="11270" max="11270" width="15.73046875" style="10" customWidth="1"/>
    <col min="11271" max="11272" width="29.3984375" style="10" bestFit="1" customWidth="1"/>
    <col min="11273" max="11273" width="17.59765625" style="10" customWidth="1"/>
    <col min="11274" max="11274" width="18.265625" style="10" bestFit="1" customWidth="1"/>
    <col min="11275" max="11275" width="29.3984375" style="10" bestFit="1" customWidth="1"/>
    <col min="11276" max="11521" width="9" style="10"/>
    <col min="11522" max="11522" width="8.59765625" style="10" customWidth="1"/>
    <col min="11523" max="11523" width="12.1328125" style="10" bestFit="1" customWidth="1"/>
    <col min="11524" max="11524" width="11" style="10" bestFit="1" customWidth="1"/>
    <col min="11525" max="11525" width="15.73046875" style="10" bestFit="1" customWidth="1"/>
    <col min="11526" max="11526" width="15.73046875" style="10" customWidth="1"/>
    <col min="11527" max="11528" width="29.3984375" style="10" bestFit="1" customWidth="1"/>
    <col min="11529" max="11529" width="17.59765625" style="10" customWidth="1"/>
    <col min="11530" max="11530" width="18.265625" style="10" bestFit="1" customWidth="1"/>
    <col min="11531" max="11531" width="29.3984375" style="10" bestFit="1" customWidth="1"/>
    <col min="11532" max="11777" width="9" style="10"/>
    <col min="11778" max="11778" width="8.59765625" style="10" customWidth="1"/>
    <col min="11779" max="11779" width="12.1328125" style="10" bestFit="1" customWidth="1"/>
    <col min="11780" max="11780" width="11" style="10" bestFit="1" customWidth="1"/>
    <col min="11781" max="11781" width="15.73046875" style="10" bestFit="1" customWidth="1"/>
    <col min="11782" max="11782" width="15.73046875" style="10" customWidth="1"/>
    <col min="11783" max="11784" width="29.3984375" style="10" bestFit="1" customWidth="1"/>
    <col min="11785" max="11785" width="17.59765625" style="10" customWidth="1"/>
    <col min="11786" max="11786" width="18.265625" style="10" bestFit="1" customWidth="1"/>
    <col min="11787" max="11787" width="29.3984375" style="10" bestFit="1" customWidth="1"/>
    <col min="11788" max="12033" width="9" style="10"/>
    <col min="12034" max="12034" width="8.59765625" style="10" customWidth="1"/>
    <col min="12035" max="12035" width="12.1328125" style="10" bestFit="1" customWidth="1"/>
    <col min="12036" max="12036" width="11" style="10" bestFit="1" customWidth="1"/>
    <col min="12037" max="12037" width="15.73046875" style="10" bestFit="1" customWidth="1"/>
    <col min="12038" max="12038" width="15.73046875" style="10" customWidth="1"/>
    <col min="12039" max="12040" width="29.3984375" style="10" bestFit="1" customWidth="1"/>
    <col min="12041" max="12041" width="17.59765625" style="10" customWidth="1"/>
    <col min="12042" max="12042" width="18.265625" style="10" bestFit="1" customWidth="1"/>
    <col min="12043" max="12043" width="29.3984375" style="10" bestFit="1" customWidth="1"/>
    <col min="12044" max="12289" width="9" style="10"/>
    <col min="12290" max="12290" width="8.59765625" style="10" customWidth="1"/>
    <col min="12291" max="12291" width="12.1328125" style="10" bestFit="1" customWidth="1"/>
    <col min="12292" max="12292" width="11" style="10" bestFit="1" customWidth="1"/>
    <col min="12293" max="12293" width="15.73046875" style="10" bestFit="1" customWidth="1"/>
    <col min="12294" max="12294" width="15.73046875" style="10" customWidth="1"/>
    <col min="12295" max="12296" width="29.3984375" style="10" bestFit="1" customWidth="1"/>
    <col min="12297" max="12297" width="17.59765625" style="10" customWidth="1"/>
    <col min="12298" max="12298" width="18.265625" style="10" bestFit="1" customWidth="1"/>
    <col min="12299" max="12299" width="29.3984375" style="10" bestFit="1" customWidth="1"/>
    <col min="12300" max="12545" width="9" style="10"/>
    <col min="12546" max="12546" width="8.59765625" style="10" customWidth="1"/>
    <col min="12547" max="12547" width="12.1328125" style="10" bestFit="1" customWidth="1"/>
    <col min="12548" max="12548" width="11" style="10" bestFit="1" customWidth="1"/>
    <col min="12549" max="12549" width="15.73046875" style="10" bestFit="1" customWidth="1"/>
    <col min="12550" max="12550" width="15.73046875" style="10" customWidth="1"/>
    <col min="12551" max="12552" width="29.3984375" style="10" bestFit="1" customWidth="1"/>
    <col min="12553" max="12553" width="17.59765625" style="10" customWidth="1"/>
    <col min="12554" max="12554" width="18.265625" style="10" bestFit="1" customWidth="1"/>
    <col min="12555" max="12555" width="29.3984375" style="10" bestFit="1" customWidth="1"/>
    <col min="12556" max="12801" width="9" style="10"/>
    <col min="12802" max="12802" width="8.59765625" style="10" customWidth="1"/>
    <col min="12803" max="12803" width="12.1328125" style="10" bestFit="1" customWidth="1"/>
    <col min="12804" max="12804" width="11" style="10" bestFit="1" customWidth="1"/>
    <col min="12805" max="12805" width="15.73046875" style="10" bestFit="1" customWidth="1"/>
    <col min="12806" max="12806" width="15.73046875" style="10" customWidth="1"/>
    <col min="12807" max="12808" width="29.3984375" style="10" bestFit="1" customWidth="1"/>
    <col min="12809" max="12809" width="17.59765625" style="10" customWidth="1"/>
    <col min="12810" max="12810" width="18.265625" style="10" bestFit="1" customWidth="1"/>
    <col min="12811" max="12811" width="29.3984375" style="10" bestFit="1" customWidth="1"/>
    <col min="12812" max="13057" width="9" style="10"/>
    <col min="13058" max="13058" width="8.59765625" style="10" customWidth="1"/>
    <col min="13059" max="13059" width="12.1328125" style="10" bestFit="1" customWidth="1"/>
    <col min="13060" max="13060" width="11" style="10" bestFit="1" customWidth="1"/>
    <col min="13061" max="13061" width="15.73046875" style="10" bestFit="1" customWidth="1"/>
    <col min="13062" max="13062" width="15.73046875" style="10" customWidth="1"/>
    <col min="13063" max="13064" width="29.3984375" style="10" bestFit="1" customWidth="1"/>
    <col min="13065" max="13065" width="17.59765625" style="10" customWidth="1"/>
    <col min="13066" max="13066" width="18.265625" style="10" bestFit="1" customWidth="1"/>
    <col min="13067" max="13067" width="29.3984375" style="10" bestFit="1" customWidth="1"/>
    <col min="13068" max="13313" width="9" style="10"/>
    <col min="13314" max="13314" width="8.59765625" style="10" customWidth="1"/>
    <col min="13315" max="13315" width="12.1328125" style="10" bestFit="1" customWidth="1"/>
    <col min="13316" max="13316" width="11" style="10" bestFit="1" customWidth="1"/>
    <col min="13317" max="13317" width="15.73046875" style="10" bestFit="1" customWidth="1"/>
    <col min="13318" max="13318" width="15.73046875" style="10" customWidth="1"/>
    <col min="13319" max="13320" width="29.3984375" style="10" bestFit="1" customWidth="1"/>
    <col min="13321" max="13321" width="17.59765625" style="10" customWidth="1"/>
    <col min="13322" max="13322" width="18.265625" style="10" bestFit="1" customWidth="1"/>
    <col min="13323" max="13323" width="29.3984375" style="10" bestFit="1" customWidth="1"/>
    <col min="13324" max="13569" width="9" style="10"/>
    <col min="13570" max="13570" width="8.59765625" style="10" customWidth="1"/>
    <col min="13571" max="13571" width="12.1328125" style="10" bestFit="1" customWidth="1"/>
    <col min="13572" max="13572" width="11" style="10" bestFit="1" customWidth="1"/>
    <col min="13573" max="13573" width="15.73046875" style="10" bestFit="1" customWidth="1"/>
    <col min="13574" max="13574" width="15.73046875" style="10" customWidth="1"/>
    <col min="13575" max="13576" width="29.3984375" style="10" bestFit="1" customWidth="1"/>
    <col min="13577" max="13577" width="17.59765625" style="10" customWidth="1"/>
    <col min="13578" max="13578" width="18.265625" style="10" bestFit="1" customWidth="1"/>
    <col min="13579" max="13579" width="29.3984375" style="10" bestFit="1" customWidth="1"/>
    <col min="13580" max="13825" width="9" style="10"/>
    <col min="13826" max="13826" width="8.59765625" style="10" customWidth="1"/>
    <col min="13827" max="13827" width="12.1328125" style="10" bestFit="1" customWidth="1"/>
    <col min="13828" max="13828" width="11" style="10" bestFit="1" customWidth="1"/>
    <col min="13829" max="13829" width="15.73046875" style="10" bestFit="1" customWidth="1"/>
    <col min="13830" max="13830" width="15.73046875" style="10" customWidth="1"/>
    <col min="13831" max="13832" width="29.3984375" style="10" bestFit="1" customWidth="1"/>
    <col min="13833" max="13833" width="17.59765625" style="10" customWidth="1"/>
    <col min="13834" max="13834" width="18.265625" style="10" bestFit="1" customWidth="1"/>
    <col min="13835" max="13835" width="29.3984375" style="10" bestFit="1" customWidth="1"/>
    <col min="13836" max="14081" width="9" style="10"/>
    <col min="14082" max="14082" width="8.59765625" style="10" customWidth="1"/>
    <col min="14083" max="14083" width="12.1328125" style="10" bestFit="1" customWidth="1"/>
    <col min="14084" max="14084" width="11" style="10" bestFit="1" customWidth="1"/>
    <col min="14085" max="14085" width="15.73046875" style="10" bestFit="1" customWidth="1"/>
    <col min="14086" max="14086" width="15.73046875" style="10" customWidth="1"/>
    <col min="14087" max="14088" width="29.3984375" style="10" bestFit="1" customWidth="1"/>
    <col min="14089" max="14089" width="17.59765625" style="10" customWidth="1"/>
    <col min="14090" max="14090" width="18.265625" style="10" bestFit="1" customWidth="1"/>
    <col min="14091" max="14091" width="29.3984375" style="10" bestFit="1" customWidth="1"/>
    <col min="14092" max="14337" width="9" style="10"/>
    <col min="14338" max="14338" width="8.59765625" style="10" customWidth="1"/>
    <col min="14339" max="14339" width="12.1328125" style="10" bestFit="1" customWidth="1"/>
    <col min="14340" max="14340" width="11" style="10" bestFit="1" customWidth="1"/>
    <col min="14341" max="14341" width="15.73046875" style="10" bestFit="1" customWidth="1"/>
    <col min="14342" max="14342" width="15.73046875" style="10" customWidth="1"/>
    <col min="14343" max="14344" width="29.3984375" style="10" bestFit="1" customWidth="1"/>
    <col min="14345" max="14345" width="17.59765625" style="10" customWidth="1"/>
    <col min="14346" max="14346" width="18.265625" style="10" bestFit="1" customWidth="1"/>
    <col min="14347" max="14347" width="29.3984375" style="10" bestFit="1" customWidth="1"/>
    <col min="14348" max="14593" width="9" style="10"/>
    <col min="14594" max="14594" width="8.59765625" style="10" customWidth="1"/>
    <col min="14595" max="14595" width="12.1328125" style="10" bestFit="1" customWidth="1"/>
    <col min="14596" max="14596" width="11" style="10" bestFit="1" customWidth="1"/>
    <col min="14597" max="14597" width="15.73046875" style="10" bestFit="1" customWidth="1"/>
    <col min="14598" max="14598" width="15.73046875" style="10" customWidth="1"/>
    <col min="14599" max="14600" width="29.3984375" style="10" bestFit="1" customWidth="1"/>
    <col min="14601" max="14601" width="17.59765625" style="10" customWidth="1"/>
    <col min="14602" max="14602" width="18.265625" style="10" bestFit="1" customWidth="1"/>
    <col min="14603" max="14603" width="29.3984375" style="10" bestFit="1" customWidth="1"/>
    <col min="14604" max="14849" width="9" style="10"/>
    <col min="14850" max="14850" width="8.59765625" style="10" customWidth="1"/>
    <col min="14851" max="14851" width="12.1328125" style="10" bestFit="1" customWidth="1"/>
    <col min="14852" max="14852" width="11" style="10" bestFit="1" customWidth="1"/>
    <col min="14853" max="14853" width="15.73046875" style="10" bestFit="1" customWidth="1"/>
    <col min="14854" max="14854" width="15.73046875" style="10" customWidth="1"/>
    <col min="14855" max="14856" width="29.3984375" style="10" bestFit="1" customWidth="1"/>
    <col min="14857" max="14857" width="17.59765625" style="10" customWidth="1"/>
    <col min="14858" max="14858" width="18.265625" style="10" bestFit="1" customWidth="1"/>
    <col min="14859" max="14859" width="29.3984375" style="10" bestFit="1" customWidth="1"/>
    <col min="14860" max="15105" width="9" style="10"/>
    <col min="15106" max="15106" width="8.59765625" style="10" customWidth="1"/>
    <col min="15107" max="15107" width="12.1328125" style="10" bestFit="1" customWidth="1"/>
    <col min="15108" max="15108" width="11" style="10" bestFit="1" customWidth="1"/>
    <col min="15109" max="15109" width="15.73046875" style="10" bestFit="1" customWidth="1"/>
    <col min="15110" max="15110" width="15.73046875" style="10" customWidth="1"/>
    <col min="15111" max="15112" width="29.3984375" style="10" bestFit="1" customWidth="1"/>
    <col min="15113" max="15113" width="17.59765625" style="10" customWidth="1"/>
    <col min="15114" max="15114" width="18.265625" style="10" bestFit="1" customWidth="1"/>
    <col min="15115" max="15115" width="29.3984375" style="10" bestFit="1" customWidth="1"/>
    <col min="15116" max="15361" width="9" style="10"/>
    <col min="15362" max="15362" width="8.59765625" style="10" customWidth="1"/>
    <col min="15363" max="15363" width="12.1328125" style="10" bestFit="1" customWidth="1"/>
    <col min="15364" max="15364" width="11" style="10" bestFit="1" customWidth="1"/>
    <col min="15365" max="15365" width="15.73046875" style="10" bestFit="1" customWidth="1"/>
    <col min="15366" max="15366" width="15.73046875" style="10" customWidth="1"/>
    <col min="15367" max="15368" width="29.3984375" style="10" bestFit="1" customWidth="1"/>
    <col min="15369" max="15369" width="17.59765625" style="10" customWidth="1"/>
    <col min="15370" max="15370" width="18.265625" style="10" bestFit="1" customWidth="1"/>
    <col min="15371" max="15371" width="29.3984375" style="10" bestFit="1" customWidth="1"/>
    <col min="15372" max="15617" width="9" style="10"/>
    <col min="15618" max="15618" width="8.59765625" style="10" customWidth="1"/>
    <col min="15619" max="15619" width="12.1328125" style="10" bestFit="1" customWidth="1"/>
    <col min="15620" max="15620" width="11" style="10" bestFit="1" customWidth="1"/>
    <col min="15621" max="15621" width="15.73046875" style="10" bestFit="1" customWidth="1"/>
    <col min="15622" max="15622" width="15.73046875" style="10" customWidth="1"/>
    <col min="15623" max="15624" width="29.3984375" style="10" bestFit="1" customWidth="1"/>
    <col min="15625" max="15625" width="17.59765625" style="10" customWidth="1"/>
    <col min="15626" max="15626" width="18.265625" style="10" bestFit="1" customWidth="1"/>
    <col min="15627" max="15627" width="29.3984375" style="10" bestFit="1" customWidth="1"/>
    <col min="15628" max="15873" width="9" style="10"/>
    <col min="15874" max="15874" width="8.59765625" style="10" customWidth="1"/>
    <col min="15875" max="15875" width="12.1328125" style="10" bestFit="1" customWidth="1"/>
    <col min="15876" max="15876" width="11" style="10" bestFit="1" customWidth="1"/>
    <col min="15877" max="15877" width="15.73046875" style="10" bestFit="1" customWidth="1"/>
    <col min="15878" max="15878" width="15.73046875" style="10" customWidth="1"/>
    <col min="15879" max="15880" width="29.3984375" style="10" bestFit="1" customWidth="1"/>
    <col min="15881" max="15881" width="17.59765625" style="10" customWidth="1"/>
    <col min="15882" max="15882" width="18.265625" style="10" bestFit="1" customWidth="1"/>
    <col min="15883" max="15883" width="29.3984375" style="10" bestFit="1" customWidth="1"/>
    <col min="15884" max="16129" width="9" style="10"/>
    <col min="16130" max="16130" width="8.59765625" style="10" customWidth="1"/>
    <col min="16131" max="16131" width="12.1328125" style="10" bestFit="1" customWidth="1"/>
    <col min="16132" max="16132" width="11" style="10" bestFit="1" customWidth="1"/>
    <col min="16133" max="16133" width="15.73046875" style="10" bestFit="1" customWidth="1"/>
    <col min="16134" max="16134" width="15.73046875" style="10" customWidth="1"/>
    <col min="16135" max="16136" width="29.3984375" style="10" bestFit="1" customWidth="1"/>
    <col min="16137" max="16137" width="17.59765625" style="10" customWidth="1"/>
    <col min="16138" max="16138" width="18.265625" style="10" bestFit="1" customWidth="1"/>
    <col min="16139" max="16139" width="29.3984375" style="10" bestFit="1" customWidth="1"/>
    <col min="16140" max="16384" width="9" style="10"/>
  </cols>
  <sheetData>
    <row r="1" spans="1:11" ht="44.65" customHeight="1">
      <c r="A1" s="26" t="s">
        <v>110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0">
      <c r="A2" s="11" t="s">
        <v>111</v>
      </c>
      <c r="B2" s="11" t="s">
        <v>112</v>
      </c>
      <c r="C2" s="11"/>
      <c r="D2" s="11" t="s">
        <v>113</v>
      </c>
      <c r="E2" s="11" t="s">
        <v>114</v>
      </c>
      <c r="F2" s="11" t="s">
        <v>125</v>
      </c>
      <c r="G2" s="11" t="s">
        <v>126</v>
      </c>
      <c r="H2" s="12" t="s">
        <v>127</v>
      </c>
      <c r="I2" s="13" t="s">
        <v>128</v>
      </c>
      <c r="J2" s="13" t="s">
        <v>129</v>
      </c>
      <c r="K2" s="13" t="s">
        <v>115</v>
      </c>
    </row>
    <row r="3" spans="1:11">
      <c r="A3" s="11" t="s">
        <v>116</v>
      </c>
      <c r="B3" s="18" t="s">
        <v>181</v>
      </c>
      <c r="C3" s="4"/>
      <c r="D3" s="11" t="s">
        <v>240</v>
      </c>
      <c r="E3" s="19" t="s">
        <v>241</v>
      </c>
      <c r="F3" s="14">
        <v>206.88</v>
      </c>
      <c r="G3" s="14">
        <v>206.88</v>
      </c>
      <c r="H3" s="14"/>
      <c r="I3" s="14"/>
      <c r="J3" s="14" t="s">
        <v>244</v>
      </c>
      <c r="K3" s="13"/>
    </row>
    <row r="4" spans="1:11">
      <c r="A4" s="11" t="s">
        <v>117</v>
      </c>
      <c r="B4" s="18" t="s">
        <v>182</v>
      </c>
      <c r="C4" s="4"/>
      <c r="D4" s="11" t="s">
        <v>240</v>
      </c>
      <c r="E4" s="19" t="s">
        <v>242</v>
      </c>
      <c r="F4" s="14">
        <v>109.02</v>
      </c>
      <c r="G4" s="14">
        <v>109.02</v>
      </c>
      <c r="H4" s="14"/>
      <c r="I4" s="14"/>
      <c r="J4" s="14" t="s">
        <v>244</v>
      </c>
      <c r="K4" s="13"/>
    </row>
    <row r="5" spans="1:11">
      <c r="A5" s="11" t="s">
        <v>118</v>
      </c>
      <c r="B5" s="18" t="s">
        <v>183</v>
      </c>
      <c r="C5" s="4"/>
      <c r="D5" s="11" t="s">
        <v>240</v>
      </c>
      <c r="E5" s="19" t="s">
        <v>242</v>
      </c>
      <c r="F5" s="14">
        <v>103.27</v>
      </c>
      <c r="G5" s="14">
        <v>103.27</v>
      </c>
      <c r="H5" s="14"/>
      <c r="I5" s="14"/>
      <c r="J5" s="14" t="s">
        <v>244</v>
      </c>
      <c r="K5" s="13"/>
    </row>
    <row r="6" spans="1:11">
      <c r="A6" s="11" t="s">
        <v>119</v>
      </c>
      <c r="B6" s="18" t="s">
        <v>184</v>
      </c>
      <c r="C6" s="4"/>
      <c r="D6" s="11" t="s">
        <v>240</v>
      </c>
      <c r="E6" s="19" t="s">
        <v>242</v>
      </c>
      <c r="F6" s="14">
        <v>105.18</v>
      </c>
      <c r="G6" s="14">
        <v>105.18</v>
      </c>
      <c r="H6" s="14"/>
      <c r="I6" s="14"/>
      <c r="J6" s="14" t="s">
        <v>244</v>
      </c>
      <c r="K6" s="13"/>
    </row>
    <row r="7" spans="1:11">
      <c r="A7" s="11" t="s">
        <v>120</v>
      </c>
      <c r="B7" s="18" t="s">
        <v>185</v>
      </c>
      <c r="C7" s="4"/>
      <c r="D7" s="11" t="s">
        <v>240</v>
      </c>
      <c r="E7" s="19" t="s">
        <v>242</v>
      </c>
      <c r="F7" s="14">
        <v>101.05</v>
      </c>
      <c r="G7" s="14">
        <v>101.05</v>
      </c>
      <c r="H7" s="14"/>
      <c r="I7" s="14"/>
      <c r="J7" s="14" t="s">
        <v>244</v>
      </c>
      <c r="K7" s="13"/>
    </row>
    <row r="8" spans="1:11">
      <c r="A8" s="11" t="s">
        <v>130</v>
      </c>
      <c r="B8" s="18" t="s">
        <v>186</v>
      </c>
      <c r="C8" s="4"/>
      <c r="D8" s="11" t="s">
        <v>240</v>
      </c>
      <c r="E8" s="19" t="s">
        <v>242</v>
      </c>
      <c r="F8" s="14">
        <v>74.77</v>
      </c>
      <c r="G8" s="14">
        <v>74.77</v>
      </c>
      <c r="H8" s="14"/>
      <c r="I8" s="14"/>
      <c r="J8" s="14" t="s">
        <v>244</v>
      </c>
      <c r="K8" s="13"/>
    </row>
    <row r="9" spans="1:11">
      <c r="A9" s="11" t="s">
        <v>121</v>
      </c>
      <c r="B9" s="18" t="s">
        <v>187</v>
      </c>
      <c r="C9" s="4"/>
      <c r="D9" s="11" t="s">
        <v>240</v>
      </c>
      <c r="E9" s="19" t="s">
        <v>242</v>
      </c>
      <c r="F9" s="14">
        <v>74.22</v>
      </c>
      <c r="G9" s="14">
        <v>74.22</v>
      </c>
      <c r="H9" s="14"/>
      <c r="I9" s="14"/>
      <c r="J9" s="14" t="s">
        <v>244</v>
      </c>
      <c r="K9" s="13"/>
    </row>
    <row r="10" spans="1:11">
      <c r="A10" s="11" t="s">
        <v>122</v>
      </c>
      <c r="B10" s="18" t="s">
        <v>188</v>
      </c>
      <c r="C10" s="4"/>
      <c r="D10" s="11" t="s">
        <v>240</v>
      </c>
      <c r="E10" s="19" t="s">
        <v>242</v>
      </c>
      <c r="F10" s="14">
        <v>44.98</v>
      </c>
      <c r="G10" s="14">
        <v>44.98</v>
      </c>
      <c r="H10" s="14"/>
      <c r="I10" s="14"/>
      <c r="J10" s="14" t="s">
        <v>244</v>
      </c>
      <c r="K10" s="13"/>
    </row>
    <row r="11" spans="1:11">
      <c r="A11" s="11" t="s">
        <v>123</v>
      </c>
      <c r="B11" s="17" t="s">
        <v>189</v>
      </c>
      <c r="C11" s="4"/>
      <c r="D11" s="11" t="s">
        <v>240</v>
      </c>
      <c r="E11" s="19" t="s">
        <v>241</v>
      </c>
      <c r="F11" s="14">
        <v>184.3</v>
      </c>
      <c r="G11" s="14">
        <v>184.3</v>
      </c>
      <c r="H11" s="14"/>
      <c r="I11" s="14"/>
      <c r="J11" s="14" t="s">
        <v>244</v>
      </c>
      <c r="K11" s="13"/>
    </row>
    <row r="12" spans="1:11">
      <c r="A12" s="11" t="s">
        <v>131</v>
      </c>
      <c r="B12" s="18" t="s">
        <v>190</v>
      </c>
      <c r="C12" s="4"/>
      <c r="D12" s="11" t="s">
        <v>240</v>
      </c>
      <c r="E12" s="19" t="s">
        <v>243</v>
      </c>
      <c r="F12" s="14">
        <v>431.62</v>
      </c>
      <c r="G12" s="14">
        <v>431.62</v>
      </c>
      <c r="H12" s="14"/>
      <c r="I12" s="14"/>
      <c r="J12" s="14" t="s">
        <v>244</v>
      </c>
      <c r="K12" s="13"/>
    </row>
    <row r="13" spans="1:11">
      <c r="A13" s="11" t="s">
        <v>132</v>
      </c>
      <c r="B13" s="18" t="s">
        <v>191</v>
      </c>
      <c r="C13" s="4"/>
      <c r="D13" s="11" t="s">
        <v>240</v>
      </c>
      <c r="E13" s="19" t="s">
        <v>243</v>
      </c>
      <c r="F13" s="14">
        <v>109.09</v>
      </c>
      <c r="G13" s="14">
        <v>109.09</v>
      </c>
      <c r="H13" s="14"/>
      <c r="I13" s="14"/>
      <c r="J13" s="14" t="s">
        <v>244</v>
      </c>
      <c r="K13" s="13"/>
    </row>
    <row r="14" spans="1:11">
      <c r="A14" s="11" t="s">
        <v>133</v>
      </c>
      <c r="B14" s="18" t="s">
        <v>192</v>
      </c>
      <c r="C14" s="4"/>
      <c r="D14" s="11" t="s">
        <v>240</v>
      </c>
      <c r="E14" s="19" t="s">
        <v>243</v>
      </c>
      <c r="F14" s="14">
        <v>146.30000000000001</v>
      </c>
      <c r="G14" s="14">
        <v>146.30000000000001</v>
      </c>
      <c r="H14" s="14"/>
      <c r="I14" s="14"/>
      <c r="J14" s="14" t="s">
        <v>244</v>
      </c>
      <c r="K14" s="13"/>
    </row>
    <row r="15" spans="1:11">
      <c r="A15" s="11" t="s">
        <v>134</v>
      </c>
      <c r="B15" s="18" t="s">
        <v>193</v>
      </c>
      <c r="C15" s="4"/>
      <c r="D15" s="11" t="s">
        <v>240</v>
      </c>
      <c r="E15" s="19" t="s">
        <v>242</v>
      </c>
      <c r="F15" s="14">
        <v>19.66</v>
      </c>
      <c r="G15" s="14">
        <v>19.66</v>
      </c>
      <c r="H15" s="14"/>
      <c r="I15" s="14"/>
      <c r="J15" s="14" t="s">
        <v>244</v>
      </c>
      <c r="K15" s="13"/>
    </row>
    <row r="16" spans="1:11">
      <c r="A16" s="11" t="s">
        <v>135</v>
      </c>
      <c r="B16" s="18" t="s">
        <v>194</v>
      </c>
      <c r="C16" s="4"/>
      <c r="D16" s="11" t="s">
        <v>240</v>
      </c>
      <c r="E16" s="19" t="s">
        <v>242</v>
      </c>
      <c r="F16" s="14">
        <v>59.04</v>
      </c>
      <c r="G16" s="14">
        <v>59.04</v>
      </c>
      <c r="H16" s="14"/>
      <c r="I16" s="14"/>
      <c r="J16" s="14" t="s">
        <v>244</v>
      </c>
      <c r="K16" s="13"/>
    </row>
    <row r="17" spans="1:11">
      <c r="A17" s="11" t="s">
        <v>136</v>
      </c>
      <c r="B17" s="18" t="s">
        <v>195</v>
      </c>
      <c r="C17" s="4"/>
      <c r="D17" s="11" t="s">
        <v>240</v>
      </c>
      <c r="E17" s="19" t="s">
        <v>242</v>
      </c>
      <c r="F17" s="14">
        <v>63.41</v>
      </c>
      <c r="G17" s="14">
        <v>63.41</v>
      </c>
      <c r="H17" s="14"/>
      <c r="I17" s="14"/>
      <c r="J17" s="14" t="s">
        <v>244</v>
      </c>
      <c r="K17" s="13"/>
    </row>
    <row r="18" spans="1:11">
      <c r="A18" s="11" t="s">
        <v>137</v>
      </c>
      <c r="B18" s="18" t="s">
        <v>196</v>
      </c>
      <c r="C18" s="4"/>
      <c r="D18" s="11" t="s">
        <v>240</v>
      </c>
      <c r="E18" s="19" t="s">
        <v>242</v>
      </c>
      <c r="F18" s="14">
        <v>56.58</v>
      </c>
      <c r="G18" s="14">
        <v>56.58</v>
      </c>
      <c r="H18" s="14"/>
      <c r="I18" s="14"/>
      <c r="J18" s="14" t="s">
        <v>244</v>
      </c>
      <c r="K18" s="13"/>
    </row>
    <row r="19" spans="1:11">
      <c r="A19" s="11" t="s">
        <v>138</v>
      </c>
      <c r="B19" s="18" t="s">
        <v>197</v>
      </c>
      <c r="C19" s="4"/>
      <c r="D19" s="11" t="s">
        <v>240</v>
      </c>
      <c r="E19" s="19" t="s">
        <v>242</v>
      </c>
      <c r="F19" s="14">
        <v>44.54</v>
      </c>
      <c r="G19" s="14">
        <v>44.54</v>
      </c>
      <c r="H19" s="14"/>
      <c r="I19" s="14"/>
      <c r="J19" s="14" t="s">
        <v>244</v>
      </c>
      <c r="K19" s="13"/>
    </row>
    <row r="20" spans="1:11">
      <c r="A20" s="11" t="s">
        <v>139</v>
      </c>
      <c r="B20" s="18" t="s">
        <v>198</v>
      </c>
      <c r="C20" s="4"/>
      <c r="D20" s="11" t="s">
        <v>240</v>
      </c>
      <c r="E20" s="19" t="s">
        <v>242</v>
      </c>
      <c r="F20" s="14">
        <v>65.31</v>
      </c>
      <c r="G20" s="14">
        <v>65.31</v>
      </c>
      <c r="H20" s="14"/>
      <c r="I20" s="14"/>
      <c r="J20" s="14" t="s">
        <v>244</v>
      </c>
      <c r="K20" s="13"/>
    </row>
    <row r="21" spans="1:11">
      <c r="A21" s="11" t="s">
        <v>140</v>
      </c>
      <c r="B21" s="18" t="s">
        <v>199</v>
      </c>
      <c r="C21" s="4"/>
      <c r="D21" s="11" t="s">
        <v>240</v>
      </c>
      <c r="E21" s="19" t="s">
        <v>242</v>
      </c>
      <c r="F21" s="14">
        <v>106.32</v>
      </c>
      <c r="G21" s="14">
        <v>106.32</v>
      </c>
      <c r="H21" s="14"/>
      <c r="I21" s="14"/>
      <c r="J21" s="14" t="s">
        <v>244</v>
      </c>
      <c r="K21" s="13"/>
    </row>
    <row r="22" spans="1:11">
      <c r="A22" s="11" t="s">
        <v>141</v>
      </c>
      <c r="B22" s="18" t="s">
        <v>200</v>
      </c>
      <c r="C22" s="4"/>
      <c r="D22" s="11" t="s">
        <v>240</v>
      </c>
      <c r="E22" s="19" t="s">
        <v>242</v>
      </c>
      <c r="F22" s="14">
        <v>26.87</v>
      </c>
      <c r="G22" s="14">
        <v>26.87</v>
      </c>
      <c r="H22" s="14"/>
      <c r="I22" s="14"/>
      <c r="J22" s="14" t="s">
        <v>244</v>
      </c>
      <c r="K22" s="13"/>
    </row>
    <row r="23" spans="1:11">
      <c r="A23" s="11" t="s">
        <v>142</v>
      </c>
      <c r="B23" s="18" t="s">
        <v>201</v>
      </c>
      <c r="C23" s="4"/>
      <c r="D23" s="11" t="s">
        <v>240</v>
      </c>
      <c r="E23" s="19" t="s">
        <v>242</v>
      </c>
      <c r="F23" s="14">
        <v>76.069999999999993</v>
      </c>
      <c r="G23" s="14">
        <v>76.069999999999993</v>
      </c>
      <c r="H23" s="14"/>
      <c r="I23" s="14"/>
      <c r="J23" s="14" t="s">
        <v>244</v>
      </c>
      <c r="K23" s="13"/>
    </row>
    <row r="24" spans="1:11">
      <c r="A24" s="11" t="s">
        <v>143</v>
      </c>
      <c r="B24" s="18" t="s">
        <v>202</v>
      </c>
      <c r="C24" s="4"/>
      <c r="D24" s="11" t="s">
        <v>240</v>
      </c>
      <c r="E24" s="19" t="s">
        <v>243</v>
      </c>
      <c r="F24" s="14">
        <v>108.01</v>
      </c>
      <c r="G24" s="14">
        <v>108.01</v>
      </c>
      <c r="H24" s="14"/>
      <c r="I24" s="14"/>
      <c r="J24" s="14" t="s">
        <v>244</v>
      </c>
      <c r="K24" s="13"/>
    </row>
    <row r="25" spans="1:11">
      <c r="A25" s="11" t="s">
        <v>144</v>
      </c>
      <c r="B25" s="18" t="s">
        <v>203</v>
      </c>
      <c r="C25" s="4"/>
      <c r="D25" s="11" t="s">
        <v>240</v>
      </c>
      <c r="E25" s="19" t="s">
        <v>243</v>
      </c>
      <c r="F25" s="14">
        <v>115.67</v>
      </c>
      <c r="G25" s="14">
        <v>115.67</v>
      </c>
      <c r="H25" s="14"/>
      <c r="I25" s="14"/>
      <c r="J25" s="14" t="s">
        <v>244</v>
      </c>
      <c r="K25" s="13"/>
    </row>
    <row r="26" spans="1:11">
      <c r="A26" s="11" t="s">
        <v>145</v>
      </c>
      <c r="B26" s="18" t="s">
        <v>204</v>
      </c>
      <c r="C26" s="4"/>
      <c r="D26" s="11" t="s">
        <v>240</v>
      </c>
      <c r="E26" s="19" t="s">
        <v>243</v>
      </c>
      <c r="F26" s="14">
        <v>94.64</v>
      </c>
      <c r="G26" s="14">
        <v>94.64</v>
      </c>
      <c r="H26" s="14"/>
      <c r="I26" s="14"/>
      <c r="J26" s="14" t="s">
        <v>244</v>
      </c>
      <c r="K26" s="13"/>
    </row>
    <row r="27" spans="1:11">
      <c r="A27" s="11" t="s">
        <v>146</v>
      </c>
      <c r="B27" s="18" t="s">
        <v>205</v>
      </c>
      <c r="C27" s="4"/>
      <c r="D27" s="11" t="s">
        <v>240</v>
      </c>
      <c r="E27" s="19" t="s">
        <v>243</v>
      </c>
      <c r="F27" s="14">
        <v>52.12</v>
      </c>
      <c r="G27" s="14">
        <v>52.12</v>
      </c>
      <c r="H27" s="14"/>
      <c r="I27" s="14"/>
      <c r="J27" s="14" t="s">
        <v>244</v>
      </c>
      <c r="K27" s="13"/>
    </row>
    <row r="28" spans="1:11">
      <c r="A28" s="11" t="s">
        <v>147</v>
      </c>
      <c r="B28" s="18" t="s">
        <v>206</v>
      </c>
      <c r="C28" s="4"/>
      <c r="D28" s="11" t="s">
        <v>240</v>
      </c>
      <c r="E28" s="19" t="s">
        <v>243</v>
      </c>
      <c r="F28" s="14">
        <v>63.91</v>
      </c>
      <c r="G28" s="14">
        <v>63.91</v>
      </c>
      <c r="H28" s="14"/>
      <c r="I28" s="14"/>
      <c r="J28" s="14" t="s">
        <v>244</v>
      </c>
      <c r="K28" s="13"/>
    </row>
    <row r="29" spans="1:11">
      <c r="A29" s="11" t="s">
        <v>148</v>
      </c>
      <c r="B29" s="18" t="s">
        <v>207</v>
      </c>
      <c r="C29" s="4"/>
      <c r="D29" s="11" t="s">
        <v>240</v>
      </c>
      <c r="E29" s="19" t="s">
        <v>243</v>
      </c>
      <c r="F29" s="14">
        <v>77.900000000000006</v>
      </c>
      <c r="G29" s="14">
        <v>77.900000000000006</v>
      </c>
      <c r="H29" s="14"/>
      <c r="I29" s="14"/>
      <c r="J29" s="14" t="s">
        <v>244</v>
      </c>
      <c r="K29" s="13"/>
    </row>
    <row r="30" spans="1:11">
      <c r="A30" s="11" t="s">
        <v>149</v>
      </c>
      <c r="B30" s="18" t="s">
        <v>208</v>
      </c>
      <c r="C30" s="4"/>
      <c r="D30" s="11" t="s">
        <v>240</v>
      </c>
      <c r="E30" s="19" t="s">
        <v>243</v>
      </c>
      <c r="F30" s="14">
        <v>135.88999999999999</v>
      </c>
      <c r="G30" s="14">
        <v>135.88999999999999</v>
      </c>
      <c r="H30" s="14"/>
      <c r="I30" s="14"/>
      <c r="J30" s="14" t="s">
        <v>244</v>
      </c>
      <c r="K30" s="13"/>
    </row>
    <row r="31" spans="1:11">
      <c r="A31" s="11" t="s">
        <v>150</v>
      </c>
      <c r="B31" s="18" t="s">
        <v>209</v>
      </c>
      <c r="C31" s="4"/>
      <c r="D31" s="11" t="s">
        <v>240</v>
      </c>
      <c r="E31" s="19" t="s">
        <v>241</v>
      </c>
      <c r="F31" s="14">
        <v>254.9</v>
      </c>
      <c r="G31" s="14">
        <v>254.9</v>
      </c>
      <c r="H31" s="14"/>
      <c r="I31" s="14"/>
      <c r="J31" s="14" t="s">
        <v>244</v>
      </c>
      <c r="K31" s="13"/>
    </row>
    <row r="32" spans="1:11">
      <c r="A32" s="11" t="s">
        <v>151</v>
      </c>
      <c r="B32" s="18" t="s">
        <v>210</v>
      </c>
      <c r="C32" s="4"/>
      <c r="D32" s="11" t="s">
        <v>240</v>
      </c>
      <c r="E32" s="19" t="s">
        <v>241</v>
      </c>
      <c r="F32" s="14">
        <v>159.9</v>
      </c>
      <c r="G32" s="14">
        <v>159.9</v>
      </c>
      <c r="H32" s="14"/>
      <c r="I32" s="14"/>
      <c r="J32" s="14" t="s">
        <v>244</v>
      </c>
      <c r="K32" s="13"/>
    </row>
    <row r="33" spans="1:11">
      <c r="A33" s="11" t="s">
        <v>152</v>
      </c>
      <c r="B33" s="18" t="s">
        <v>211</v>
      </c>
      <c r="C33" s="4"/>
      <c r="D33" s="11" t="s">
        <v>240</v>
      </c>
      <c r="E33" s="19" t="s">
        <v>242</v>
      </c>
      <c r="F33" s="14">
        <v>104.39</v>
      </c>
      <c r="G33" s="14">
        <v>104.39</v>
      </c>
      <c r="H33" s="14"/>
      <c r="I33" s="14"/>
      <c r="J33" s="14" t="s">
        <v>244</v>
      </c>
      <c r="K33" s="13"/>
    </row>
    <row r="34" spans="1:11">
      <c r="A34" s="11" t="s">
        <v>153</v>
      </c>
      <c r="B34" s="18" t="s">
        <v>212</v>
      </c>
      <c r="C34" s="4"/>
      <c r="D34" s="11" t="s">
        <v>240</v>
      </c>
      <c r="E34" s="19" t="s">
        <v>242</v>
      </c>
      <c r="F34" s="14">
        <v>110.21</v>
      </c>
      <c r="G34" s="14">
        <v>110.21</v>
      </c>
      <c r="H34" s="14"/>
      <c r="I34" s="14"/>
      <c r="J34" s="14" t="s">
        <v>244</v>
      </c>
      <c r="K34" s="13"/>
    </row>
    <row r="35" spans="1:11">
      <c r="A35" s="11" t="s">
        <v>154</v>
      </c>
      <c r="B35" s="18" t="s">
        <v>213</v>
      </c>
      <c r="C35" s="4"/>
      <c r="D35" s="11" t="s">
        <v>240</v>
      </c>
      <c r="E35" s="19" t="s">
        <v>241</v>
      </c>
      <c r="F35" s="14">
        <v>327.52</v>
      </c>
      <c r="G35" s="14">
        <v>327.52</v>
      </c>
      <c r="H35" s="14"/>
      <c r="I35" s="14"/>
      <c r="J35" s="14" t="s">
        <v>244</v>
      </c>
      <c r="K35" s="13"/>
    </row>
    <row r="36" spans="1:11">
      <c r="A36" s="11" t="s">
        <v>155</v>
      </c>
      <c r="B36" s="18" t="s">
        <v>214</v>
      </c>
      <c r="C36" s="4"/>
      <c r="D36" s="11" t="s">
        <v>240</v>
      </c>
      <c r="E36" s="19" t="s">
        <v>241</v>
      </c>
      <c r="F36" s="14">
        <v>253.72</v>
      </c>
      <c r="G36" s="14">
        <v>253.72</v>
      </c>
      <c r="H36" s="14"/>
      <c r="I36" s="14"/>
      <c r="J36" s="14" t="s">
        <v>244</v>
      </c>
      <c r="K36" s="13"/>
    </row>
    <row r="37" spans="1:11">
      <c r="A37" s="11" t="s">
        <v>156</v>
      </c>
      <c r="B37" s="18" t="s">
        <v>215</v>
      </c>
      <c r="C37" s="4"/>
      <c r="D37" s="11" t="s">
        <v>240</v>
      </c>
      <c r="E37" s="19" t="s">
        <v>242</v>
      </c>
      <c r="F37" s="14">
        <v>69.19</v>
      </c>
      <c r="G37" s="14">
        <v>69.19</v>
      </c>
      <c r="H37" s="14"/>
      <c r="I37" s="14"/>
      <c r="J37" s="14" t="s">
        <v>244</v>
      </c>
      <c r="K37" s="13"/>
    </row>
    <row r="38" spans="1:11">
      <c r="A38" s="11" t="s">
        <v>157</v>
      </c>
      <c r="B38" s="18" t="s">
        <v>216</v>
      </c>
      <c r="C38" s="4"/>
      <c r="D38" s="11" t="s">
        <v>240</v>
      </c>
      <c r="E38" s="19" t="s">
        <v>241</v>
      </c>
      <c r="F38" s="14">
        <v>215.48</v>
      </c>
      <c r="G38" s="14">
        <v>215.48</v>
      </c>
      <c r="H38" s="14"/>
      <c r="I38" s="14"/>
      <c r="J38" s="14" t="s">
        <v>244</v>
      </c>
      <c r="K38" s="13"/>
    </row>
    <row r="39" spans="1:11">
      <c r="A39" s="11" t="s">
        <v>158</v>
      </c>
      <c r="B39" s="18" t="s">
        <v>217</v>
      </c>
      <c r="C39" s="4"/>
      <c r="D39" s="11" t="s">
        <v>240</v>
      </c>
      <c r="E39" s="19" t="s">
        <v>242</v>
      </c>
      <c r="F39" s="14">
        <v>171.25</v>
      </c>
      <c r="G39" s="14">
        <v>171.25</v>
      </c>
      <c r="H39" s="14"/>
      <c r="I39" s="14"/>
      <c r="J39" s="14" t="s">
        <v>244</v>
      </c>
      <c r="K39" s="13"/>
    </row>
    <row r="40" spans="1:11">
      <c r="A40" s="11" t="s">
        <v>159</v>
      </c>
      <c r="B40" s="18" t="s">
        <v>218</v>
      </c>
      <c r="C40" s="4"/>
      <c r="D40" s="11" t="s">
        <v>240</v>
      </c>
      <c r="E40" s="19" t="s">
        <v>243</v>
      </c>
      <c r="F40" s="14">
        <v>91.84</v>
      </c>
      <c r="G40" s="14">
        <v>91.84</v>
      </c>
      <c r="H40" s="14"/>
      <c r="I40" s="14"/>
      <c r="J40" s="14" t="s">
        <v>244</v>
      </c>
      <c r="K40" s="13"/>
    </row>
    <row r="41" spans="1:11">
      <c r="A41" s="11" t="s">
        <v>160</v>
      </c>
      <c r="B41" s="18" t="s">
        <v>219</v>
      </c>
      <c r="C41" s="4"/>
      <c r="D41" s="11" t="s">
        <v>240</v>
      </c>
      <c r="E41" s="19" t="s">
        <v>243</v>
      </c>
      <c r="F41" s="14">
        <v>89.73</v>
      </c>
      <c r="G41" s="14">
        <v>89.73</v>
      </c>
      <c r="H41" s="14"/>
      <c r="I41" s="14"/>
      <c r="J41" s="14" t="s">
        <v>244</v>
      </c>
      <c r="K41" s="13"/>
    </row>
    <row r="42" spans="1:11">
      <c r="A42" s="11" t="s">
        <v>161</v>
      </c>
      <c r="B42" s="18" t="s">
        <v>220</v>
      </c>
      <c r="C42" s="4"/>
      <c r="D42" s="11" t="s">
        <v>240</v>
      </c>
      <c r="E42" s="19" t="s">
        <v>243</v>
      </c>
      <c r="F42" s="14">
        <v>73.7</v>
      </c>
      <c r="G42" s="14">
        <v>73.7</v>
      </c>
      <c r="H42" s="14"/>
      <c r="I42" s="14"/>
      <c r="J42" s="14" t="s">
        <v>244</v>
      </c>
      <c r="K42" s="13"/>
    </row>
    <row r="43" spans="1:11">
      <c r="A43" s="11" t="s">
        <v>162</v>
      </c>
      <c r="B43" s="18" t="s">
        <v>221</v>
      </c>
      <c r="C43" s="4"/>
      <c r="D43" s="11" t="s">
        <v>240</v>
      </c>
      <c r="E43" s="19" t="s">
        <v>243</v>
      </c>
      <c r="F43" s="14">
        <v>110.2</v>
      </c>
      <c r="G43" s="14">
        <v>110.2</v>
      </c>
      <c r="H43" s="14"/>
      <c r="I43" s="14"/>
      <c r="J43" s="14" t="s">
        <v>244</v>
      </c>
      <c r="K43" s="13"/>
    </row>
    <row r="44" spans="1:11">
      <c r="A44" s="11" t="s">
        <v>163</v>
      </c>
      <c r="B44" s="18" t="s">
        <v>222</v>
      </c>
      <c r="C44" s="4"/>
      <c r="D44" s="11" t="s">
        <v>240</v>
      </c>
      <c r="E44" s="19" t="s">
        <v>243</v>
      </c>
      <c r="F44" s="14">
        <v>53.91</v>
      </c>
      <c r="G44" s="14">
        <v>53.91</v>
      </c>
      <c r="H44" s="14"/>
      <c r="I44" s="14"/>
      <c r="J44" s="14" t="s">
        <v>244</v>
      </c>
      <c r="K44" s="13"/>
    </row>
    <row r="45" spans="1:11">
      <c r="A45" s="11" t="s">
        <v>164</v>
      </c>
      <c r="B45" s="18" t="s">
        <v>223</v>
      </c>
      <c r="C45" s="4"/>
      <c r="D45" s="11" t="s">
        <v>240</v>
      </c>
      <c r="E45" s="19" t="s">
        <v>242</v>
      </c>
      <c r="F45" s="14">
        <v>112.99</v>
      </c>
      <c r="G45" s="14">
        <v>112.99</v>
      </c>
      <c r="H45" s="14"/>
      <c r="I45" s="14"/>
      <c r="J45" s="14" t="s">
        <v>244</v>
      </c>
      <c r="K45" s="13"/>
    </row>
    <row r="46" spans="1:11">
      <c r="A46" s="11" t="s">
        <v>165</v>
      </c>
      <c r="B46" s="18" t="s">
        <v>224</v>
      </c>
      <c r="C46" s="4"/>
      <c r="D46" s="11" t="s">
        <v>240</v>
      </c>
      <c r="E46" s="19" t="s">
        <v>242</v>
      </c>
      <c r="F46" s="14">
        <v>63.28</v>
      </c>
      <c r="G46" s="14">
        <v>63.28</v>
      </c>
      <c r="H46" s="14"/>
      <c r="I46" s="14"/>
      <c r="J46" s="14" t="s">
        <v>244</v>
      </c>
      <c r="K46" s="13"/>
    </row>
    <row r="47" spans="1:11">
      <c r="A47" s="11" t="s">
        <v>166</v>
      </c>
      <c r="B47" s="18" t="s">
        <v>225</v>
      </c>
      <c r="C47" s="4"/>
      <c r="D47" s="11" t="s">
        <v>240</v>
      </c>
      <c r="E47" s="19" t="s">
        <v>242</v>
      </c>
      <c r="F47" s="14">
        <v>83.65</v>
      </c>
      <c r="G47" s="14">
        <v>83.65</v>
      </c>
      <c r="H47" s="14"/>
      <c r="I47" s="14"/>
      <c r="J47" s="14" t="s">
        <v>244</v>
      </c>
      <c r="K47" s="13"/>
    </row>
    <row r="48" spans="1:11">
      <c r="A48" s="11" t="s">
        <v>167</v>
      </c>
      <c r="B48" s="18" t="s">
        <v>226</v>
      </c>
      <c r="C48" s="4"/>
      <c r="D48" s="11" t="s">
        <v>240</v>
      </c>
      <c r="E48" s="19" t="s">
        <v>242</v>
      </c>
      <c r="F48" s="14">
        <v>59.51</v>
      </c>
      <c r="G48" s="14">
        <v>59.51</v>
      </c>
      <c r="H48" s="14"/>
      <c r="I48" s="14"/>
      <c r="J48" s="14" t="s">
        <v>244</v>
      </c>
      <c r="K48" s="13"/>
    </row>
    <row r="49" spans="1:11">
      <c r="A49" s="11" t="s">
        <v>168</v>
      </c>
      <c r="B49" s="18" t="s">
        <v>227</v>
      </c>
      <c r="C49" s="4"/>
      <c r="D49" s="11" t="s">
        <v>240</v>
      </c>
      <c r="E49" s="19" t="s">
        <v>242</v>
      </c>
      <c r="F49" s="14">
        <v>116.37</v>
      </c>
      <c r="G49" s="14">
        <v>116.37</v>
      </c>
      <c r="H49" s="14"/>
      <c r="I49" s="14"/>
      <c r="J49" s="14" t="s">
        <v>244</v>
      </c>
      <c r="K49" s="13"/>
    </row>
    <row r="50" spans="1:11">
      <c r="A50" s="11" t="s">
        <v>169</v>
      </c>
      <c r="B50" s="18" t="s">
        <v>228</v>
      </c>
      <c r="C50" s="4"/>
      <c r="D50" s="11" t="s">
        <v>240</v>
      </c>
      <c r="E50" s="19" t="s">
        <v>242</v>
      </c>
      <c r="F50" s="14">
        <v>57.84</v>
      </c>
      <c r="G50" s="14">
        <v>57.84</v>
      </c>
      <c r="H50" s="14"/>
      <c r="I50" s="14"/>
      <c r="J50" s="14" t="s">
        <v>244</v>
      </c>
      <c r="K50" s="13"/>
    </row>
    <row r="51" spans="1:11">
      <c r="A51" s="11" t="s">
        <v>170</v>
      </c>
      <c r="B51" s="18" t="s">
        <v>229</v>
      </c>
      <c r="C51" s="4"/>
      <c r="D51" s="11" t="s">
        <v>240</v>
      </c>
      <c r="E51" s="19" t="s">
        <v>242</v>
      </c>
      <c r="F51" s="14">
        <v>51.08</v>
      </c>
      <c r="G51" s="14">
        <v>51.08</v>
      </c>
      <c r="H51" s="14"/>
      <c r="I51" s="14"/>
      <c r="J51" s="14" t="s">
        <v>244</v>
      </c>
      <c r="K51" s="13"/>
    </row>
    <row r="52" spans="1:11">
      <c r="A52" s="11" t="s">
        <v>171</v>
      </c>
      <c r="B52" s="18" t="s">
        <v>230</v>
      </c>
      <c r="C52" s="4"/>
      <c r="D52" s="11" t="s">
        <v>240</v>
      </c>
      <c r="E52" s="19" t="s">
        <v>242</v>
      </c>
      <c r="F52" s="14">
        <v>74.59</v>
      </c>
      <c r="G52" s="14">
        <v>74.59</v>
      </c>
      <c r="H52" s="14"/>
      <c r="I52" s="14"/>
      <c r="J52" s="14" t="s">
        <v>244</v>
      </c>
      <c r="K52" s="13"/>
    </row>
    <row r="53" spans="1:11">
      <c r="A53" s="11" t="s">
        <v>172</v>
      </c>
      <c r="B53" s="18" t="s">
        <v>231</v>
      </c>
      <c r="C53" s="4"/>
      <c r="D53" s="11" t="s">
        <v>240</v>
      </c>
      <c r="E53" s="19" t="s">
        <v>243</v>
      </c>
      <c r="F53" s="14">
        <v>146.78</v>
      </c>
      <c r="G53" s="14">
        <v>146.78</v>
      </c>
      <c r="H53" s="14"/>
      <c r="I53" s="14"/>
      <c r="J53" s="14" t="s">
        <v>244</v>
      </c>
      <c r="K53" s="13"/>
    </row>
    <row r="54" spans="1:11">
      <c r="A54" s="11" t="s">
        <v>173</v>
      </c>
      <c r="B54" s="18" t="s">
        <v>232</v>
      </c>
      <c r="C54" s="4"/>
      <c r="D54" s="11" t="s">
        <v>240</v>
      </c>
      <c r="E54" s="19" t="s">
        <v>243</v>
      </c>
      <c r="F54" s="14">
        <v>51.74</v>
      </c>
      <c r="G54" s="14">
        <v>51.74</v>
      </c>
      <c r="H54" s="14"/>
      <c r="I54" s="14"/>
      <c r="J54" s="14" t="s">
        <v>244</v>
      </c>
      <c r="K54" s="13"/>
    </row>
    <row r="55" spans="1:11">
      <c r="A55" s="11" t="s">
        <v>174</v>
      </c>
      <c r="B55" s="18" t="s">
        <v>233</v>
      </c>
      <c r="C55" s="4"/>
      <c r="D55" s="11" t="s">
        <v>240</v>
      </c>
      <c r="E55" s="19" t="s">
        <v>243</v>
      </c>
      <c r="F55" s="14">
        <v>75.92</v>
      </c>
      <c r="G55" s="14">
        <v>75.92</v>
      </c>
      <c r="H55" s="14"/>
      <c r="I55" s="14"/>
      <c r="J55" s="14" t="s">
        <v>244</v>
      </c>
      <c r="K55" s="13"/>
    </row>
    <row r="56" spans="1:11">
      <c r="A56" s="11" t="s">
        <v>175</v>
      </c>
      <c r="B56" s="18" t="s">
        <v>234</v>
      </c>
      <c r="C56" s="4"/>
      <c r="D56" s="11" t="s">
        <v>240</v>
      </c>
      <c r="E56" s="19" t="s">
        <v>243</v>
      </c>
      <c r="F56" s="14">
        <v>60.19</v>
      </c>
      <c r="G56" s="14">
        <v>60.19</v>
      </c>
      <c r="H56" s="14"/>
      <c r="I56" s="14"/>
      <c r="J56" s="14" t="s">
        <v>244</v>
      </c>
      <c r="K56" s="13"/>
    </row>
    <row r="57" spans="1:11">
      <c r="A57" s="11" t="s">
        <v>176</v>
      </c>
      <c r="B57" s="18" t="s">
        <v>235</v>
      </c>
      <c r="C57" s="4"/>
      <c r="D57" s="11" t="s">
        <v>240</v>
      </c>
      <c r="E57" s="19" t="s">
        <v>243</v>
      </c>
      <c r="F57" s="14">
        <v>79.930000000000007</v>
      </c>
      <c r="G57" s="14">
        <v>79.930000000000007</v>
      </c>
      <c r="H57" s="14"/>
      <c r="I57" s="14"/>
      <c r="J57" s="14" t="s">
        <v>244</v>
      </c>
      <c r="K57" s="13"/>
    </row>
    <row r="58" spans="1:11">
      <c r="A58" s="11" t="s">
        <v>177</v>
      </c>
      <c r="B58" s="18" t="s">
        <v>236</v>
      </c>
      <c r="C58" s="4"/>
      <c r="D58" s="11" t="s">
        <v>240</v>
      </c>
      <c r="E58" s="19" t="s">
        <v>243</v>
      </c>
      <c r="F58" s="14">
        <v>58.89</v>
      </c>
      <c r="G58" s="14">
        <v>58.89</v>
      </c>
      <c r="H58" s="14"/>
      <c r="I58" s="14"/>
      <c r="J58" s="14" t="s">
        <v>244</v>
      </c>
      <c r="K58" s="13"/>
    </row>
    <row r="59" spans="1:11">
      <c r="A59" s="11" t="s">
        <v>178</v>
      </c>
      <c r="B59" s="18" t="s">
        <v>237</v>
      </c>
      <c r="C59" s="4"/>
      <c r="D59" s="11" t="s">
        <v>240</v>
      </c>
      <c r="E59" s="19" t="s">
        <v>243</v>
      </c>
      <c r="F59" s="14">
        <v>105.53</v>
      </c>
      <c r="G59" s="14">
        <v>105.53</v>
      </c>
      <c r="H59" s="14"/>
      <c r="I59" s="14"/>
      <c r="J59" s="14" t="s">
        <v>244</v>
      </c>
      <c r="K59" s="13"/>
    </row>
    <row r="60" spans="1:11">
      <c r="A60" s="11" t="s">
        <v>179</v>
      </c>
      <c r="B60" s="18" t="s">
        <v>238</v>
      </c>
      <c r="C60" s="4"/>
      <c r="D60" s="11" t="s">
        <v>240</v>
      </c>
      <c r="E60" s="19" t="s">
        <v>243</v>
      </c>
      <c r="F60" s="14">
        <v>49.97</v>
      </c>
      <c r="G60" s="14">
        <v>49.97</v>
      </c>
      <c r="H60" s="14"/>
      <c r="I60" s="14"/>
      <c r="J60" s="14" t="s">
        <v>244</v>
      </c>
      <c r="K60" s="13"/>
    </row>
    <row r="61" spans="1:11">
      <c r="A61" s="11" t="s">
        <v>180</v>
      </c>
      <c r="B61" s="18" t="s">
        <v>239</v>
      </c>
      <c r="C61" s="4"/>
      <c r="D61" s="11" t="s">
        <v>240</v>
      </c>
      <c r="E61" s="19" t="s">
        <v>243</v>
      </c>
      <c r="F61" s="14">
        <v>73.55</v>
      </c>
      <c r="G61" s="14">
        <v>73.55</v>
      </c>
      <c r="H61" s="14"/>
      <c r="I61" s="14"/>
      <c r="J61" s="14" t="s">
        <v>244</v>
      </c>
      <c r="K61" s="13"/>
    </row>
    <row r="62" spans="1:11">
      <c r="A62" s="25" t="s">
        <v>124</v>
      </c>
      <c r="B62" s="25"/>
      <c r="C62" s="25"/>
      <c r="D62" s="25"/>
      <c r="E62" s="13"/>
      <c r="F62" s="14">
        <f>SUM(F3:F61)</f>
        <v>6264.3699999999981</v>
      </c>
      <c r="G62" s="14">
        <f>SUM(G3:G61)</f>
        <v>6264.3699999999981</v>
      </c>
      <c r="H62" s="16"/>
      <c r="I62" s="15">
        <f>SUM(I3:I61)</f>
        <v>0</v>
      </c>
      <c r="J62" s="15"/>
      <c r="K62" s="13"/>
    </row>
  </sheetData>
  <mergeCells count="2">
    <mergeCell ref="A62:D62"/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明细表</vt:lpstr>
      <vt:lpstr>Sheet3</vt:lpstr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2025-03-20T01:12:56Z</dcterms:modified>
</cp:coreProperties>
</file>